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<sst xmlns="http://schemas.openxmlformats.org/spreadsheetml/2006/main" count="179" uniqueCount="100">
  <si>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</si>
  <si>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</si>
  <si>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致:香港盛景财务接口专用 (ID:3709712)</t>
  </si>
  <si>
    <t>日期:2021-01-01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</si>
  <si>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</si>
  <si>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</si>
  <si>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</si>
  <si>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</si>
  <si>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</si>
  <si>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訂單（離店日1/12/2020-31/12/2020）</t>
  </si>
  <si>
    <t>RMB 0.00</t>
  </si>
  <si>
    <t>RMB 1776.00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</si>
  <si>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</si>
  <si>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</si>
  <si>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</si>
  <si>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帳號：01287492334811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</si>
  <si>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</si>
  <si>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</si>
  <si>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</si>
  <si>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如您對帳單有任何問題請聯繫電話021-34064880-715822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cj_tang@trip.com，謝謝!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</si>
  <si>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</si>
  <si>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</si>
  <si>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</si>
  <si>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</si>
  <si>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</si>
  <si>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</si>
  <si>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</si>
  <si>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</si>
  <si>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</si>
  <si>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</si>
  <si>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</si>
  <si>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</si>
  <si>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</si>
  <si>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</si>
  <si>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</si>
  <si>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</si>
  <si>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</si>
  <si>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</si>
  <si>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</si>
  <si>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</si>
  <si>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13138899046</t>
  </si>
  <si>
    <t>香港盛景财务接口专用</t>
  </si>
  <si>
    <t>罗敏,余丹</t>
  </si>
  <si>
    <t>RMB</t>
  </si>
  <si>
    <t>月光宝盒主题双床房</t>
  </si>
  <si>
    <t>Collectable orders</t>
  </si>
  <si>
    <t>Total Amount:1776.00RMB</t>
  </si>
  <si>
    <t>,</t>
  </si>
  <si>
    <t>A210104180439459</t>
  </si>
  <si>
    <t>合计1776元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</si>
  <si>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</si>
  <si>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</si>
  <si>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</si>
  <si>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</si>
  <si>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</si>
  <si>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</si>
  <si>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</si>
  <si>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</si>
  <si>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</si>
  <si>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</si>
  <si>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</si>
  <si>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清远月光宝盒度假酒店</t>
  </si>
  <si>
    <t>2020-08-01</t>
  </si>
  <si>
    <t>2020-08-02</t>
  </si>
  <si>
    <t>1776.00</t>
  </si>
  <si>
    <t/>
  </si>
  <si>
    <t>2020/8/1 11:02:09</t>
  </si>
  <si>
    <t>梅州客天下国际大酒店</t>
  </si>
  <si>
    <t>霍英</t>
  </si>
  <si>
    <t>0.00</t>
  </si>
  <si>
    <t>2020/7/30 8:23:33</t>
  </si>
  <si>
    <t>黄开光,林毅</t>
  </si>
  <si>
    <t>2020/7/29 10:42:48</t>
  </si>
  <si>
    <t>13131226040,</t>
  </si>
  <si>
    <t>上海半岛酒店</t>
  </si>
  <si>
    <t>田波</t>
  </si>
  <si>
    <t>2020/7/27 18:36:51</t>
  </si>
  <si>
    <t>张亿彬（已取消）</t>
  </si>
  <si>
    <t>HKD</t>
  </si>
  <si>
    <t>2020/7/24 17:00:54</t>
  </si>
  <si>
    <t>郑佳真</t>
  </si>
  <si>
    <t>2020/7/24 16:42:12</t>
  </si>
  <si>
    <t>区缀娉,区维祁</t>
  </si>
  <si>
    <t>2020/7/24 15:13:14</t>
  </si>
  <si>
    <t>13117185234,</t>
  </si>
  <si>
    <t>英德璞营地</t>
  </si>
  <si>
    <t>曹蕊</t>
  </si>
  <si>
    <t>2020/7/23 17:16:50</t>
  </si>
  <si>
    <t>文静漪</t>
  </si>
  <si>
    <t>2020/7/23 17:14:45</t>
  </si>
  <si>
    <t>13113107826-</t>
  </si>
  <si>
    <t>深圳皇庭柚柑湾度假酒店</t>
  </si>
  <si>
    <t>陈凤</t>
  </si>
  <si>
    <t>2020/7/23 10:20:38</t>
  </si>
  <si>
    <t>13138899046-2</t>
  </si>
  <si>
    <t>罗敏</t>
  </si>
  <si>
    <t>2020/7/16 19:17:06</t>
  </si>
  <si>
    <t>13138899046-1</t>
  </si>
  <si>
    <t>余丹</t>
  </si>
  <si>
    <t>2020/7/16 19:14:16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</si>
</sst>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212090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6" workbookViewId="0">
      <selection activeCell="H26" sqref="H26"/>
    </sheetView>
  </sheetViews>
  <sheetFormatPr defaultColWidth="9" defaultRowHeight="13.5"/>
  <cols>
    <col min="1" max="1" width="28.125" style="4"/>
    <col min="2" max="2" width="11.225" style="4"/>
    <col min="3" max="3" width="16.1416666666667" style="4"/>
    <col min="4" max="4" width="17.275" style="4"/>
    <col min="5" max="6" width="8.45" style="4"/>
    <col min="7" max="7" width="10.2083333333333" style="4"/>
    <col min="8" max="8" width="14.75" style="4"/>
    <col min="9" max="9" width="18.25" style="4"/>
    <col min="10" max="10" width="21.875" style="4"/>
    <col min="11" max="11" width="8.375" style="4"/>
    <col min="12" max="12" width="15.3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0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8" t="s">
        <v>40</v>
      </c>
      <c r="C39" s="19"/>
      <c r="D39" s="7" t="s">
        <v>41</v>
      </c>
      <c r="E39" s="20">
        <v>44409</v>
      </c>
      <c r="F39" s="20">
        <v>44410</v>
      </c>
      <c r="G39" s="7" t="s">
        <v>42</v>
      </c>
      <c r="H39" s="7">
        <v>1776</v>
      </c>
      <c r="I39" s="7">
        <v>0</v>
      </c>
      <c r="J39" s="7">
        <v>0</v>
      </c>
      <c r="K39" s="7" t="s">
        <v>43</v>
      </c>
      <c r="L39" s="7" t="s">
        <v>44</v>
      </c>
      <c r="M39" s="7">
        <v>0</v>
      </c>
      <c r="N39" s="19"/>
      <c r="O39" s="7" t="s">
        <v>45</v>
      </c>
      <c r="P39" s="7">
        <v>0</v>
      </c>
      <c r="Q39" s="7"/>
      <c r="R39" s="7"/>
    </row>
    <row r="40" s="4" customFormat="1" customHeight="1" spans="1:18">
      <c r="A40" s="21" t="s">
        <v>46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15" sqref="E15"/>
    </sheetView>
  </sheetViews>
  <sheetFormatPr defaultColWidth="9" defaultRowHeight="13.5" outlineLevelRow="6"/>
  <cols>
    <col min="1" max="1" width="11.225" style="4"/>
    <col min="2" max="2" width="14.75" style="4"/>
    <col min="3" max="16372" width="9" style="4"/>
  </cols>
  <sheetData>
    <row r="1" s="4" customFormat="1" ht="14.25" spans="1:11">
      <c r="A1" s="5" t="s">
        <v>22</v>
      </c>
      <c r="B1" s="5" t="s">
        <v>28</v>
      </c>
      <c r="K1" s="4" t="s">
        <v>47</v>
      </c>
    </row>
    <row r="2" s="4" customFormat="1" ht="14.25" spans="1:11">
      <c r="A2" s="6">
        <v>13138899046</v>
      </c>
      <c r="B2" s="7">
        <v>1776</v>
      </c>
      <c r="C2" s="4" t="str">
        <f>VLOOKUP(A2,HOP!A:H,8,0)</f>
        <v>1776.00</v>
      </c>
      <c r="D2" s="4">
        <f>VLOOKUP(A2,HOP!A:B,2,0)</f>
        <v>1841281</v>
      </c>
      <c r="E2" s="4">
        <f>B2-C2</f>
        <v>0</v>
      </c>
      <c r="K2" s="4" t="str">
        <f>$K$1&amp;D2</f>
        <v>,1841281</v>
      </c>
    </row>
    <row r="4" spans="2:2">
      <c r="B4" s="4">
        <f>SUM(B2:B3)</f>
        <v>1776</v>
      </c>
    </row>
    <row r="6" spans="1:1">
      <c r="A6" s="4" t="s">
        <v>48</v>
      </c>
    </row>
    <row r="7" spans="1:1">
      <c r="A7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60</v>
      </c>
    </row>
    <row r="2" s="1" customFormat="1" ht="20" customHeight="1" spans="1:11">
      <c r="A2" s="3">
        <v>13138899046</v>
      </c>
      <c r="B2" s="3">
        <v>1841281</v>
      </c>
      <c r="C2" s="2" t="s">
        <v>61</v>
      </c>
      <c r="D2" s="2" t="s">
        <v>42</v>
      </c>
      <c r="E2" s="2" t="s">
        <v>62</v>
      </c>
      <c r="F2" s="2" t="s">
        <v>63</v>
      </c>
      <c r="G2" s="2" t="s">
        <v>43</v>
      </c>
      <c r="H2" s="2" t="s">
        <v>64</v>
      </c>
      <c r="I2" s="2" t="s">
        <v>65</v>
      </c>
      <c r="J2" s="2" t="s">
        <v>65</v>
      </c>
      <c r="K2" s="2" t="s">
        <v>66</v>
      </c>
    </row>
    <row r="3" s="1" customFormat="1" ht="20" customHeight="1" spans="1:11">
      <c r="A3" s="3">
        <v>13125011917</v>
      </c>
      <c r="B3" s="3">
        <v>1840255</v>
      </c>
      <c r="C3" s="2" t="s">
        <v>67</v>
      </c>
      <c r="D3" s="2" t="s">
        <v>68</v>
      </c>
      <c r="E3" s="2" t="s">
        <v>62</v>
      </c>
      <c r="F3" s="2" t="s">
        <v>63</v>
      </c>
      <c r="G3" s="2" t="s">
        <v>43</v>
      </c>
      <c r="H3" s="2" t="s">
        <v>69</v>
      </c>
      <c r="I3" s="2" t="s">
        <v>65</v>
      </c>
      <c r="J3" s="2" t="s">
        <v>65</v>
      </c>
      <c r="K3" s="2" t="s">
        <v>70</v>
      </c>
    </row>
    <row r="4" s="1" customFormat="1" ht="20" customHeight="1" spans="1:11">
      <c r="A4" s="3">
        <v>13119762745</v>
      </c>
      <c r="B4" s="3">
        <v>1839806</v>
      </c>
      <c r="C4" s="2" t="s">
        <v>67</v>
      </c>
      <c r="D4" s="2" t="s">
        <v>71</v>
      </c>
      <c r="E4" s="2" t="s">
        <v>62</v>
      </c>
      <c r="F4" s="2" t="s">
        <v>63</v>
      </c>
      <c r="G4" s="2" t="s">
        <v>43</v>
      </c>
      <c r="H4" s="2" t="s">
        <v>69</v>
      </c>
      <c r="I4" s="2" t="s">
        <v>65</v>
      </c>
      <c r="J4" s="2" t="s">
        <v>65</v>
      </c>
      <c r="K4" s="2" t="s">
        <v>72</v>
      </c>
    </row>
    <row r="5" s="1" customFormat="1" ht="20" customHeight="1" spans="1:11">
      <c r="A5" s="2" t="s">
        <v>73</v>
      </c>
      <c r="B5" s="3">
        <v>1839225</v>
      </c>
      <c r="C5" s="2" t="s">
        <v>74</v>
      </c>
      <c r="D5" s="2" t="s">
        <v>75</v>
      </c>
      <c r="E5" s="2" t="s">
        <v>62</v>
      </c>
      <c r="F5" s="2" t="s">
        <v>63</v>
      </c>
      <c r="G5" s="2" t="s">
        <v>43</v>
      </c>
      <c r="H5" s="2" t="s">
        <v>69</v>
      </c>
      <c r="I5" s="2" t="s">
        <v>65</v>
      </c>
      <c r="J5" s="2" t="s">
        <v>65</v>
      </c>
      <c r="K5" s="2" t="s">
        <v>76</v>
      </c>
    </row>
    <row r="6" s="1" customFormat="1" ht="20" customHeight="1" spans="1:11">
      <c r="A6" s="3">
        <v>13037769679</v>
      </c>
      <c r="B6" s="3">
        <v>1838228</v>
      </c>
      <c r="C6" s="2" t="s">
        <v>67</v>
      </c>
      <c r="D6" s="2" t="s">
        <v>77</v>
      </c>
      <c r="E6" s="2" t="s">
        <v>62</v>
      </c>
      <c r="F6" s="2" t="s">
        <v>63</v>
      </c>
      <c r="G6" s="2" t="s">
        <v>78</v>
      </c>
      <c r="H6" s="2" t="s">
        <v>69</v>
      </c>
      <c r="I6" s="2" t="s">
        <v>65</v>
      </c>
      <c r="J6" s="2" t="s">
        <v>65</v>
      </c>
      <c r="K6" s="2" t="s">
        <v>79</v>
      </c>
    </row>
    <row r="7" s="1" customFormat="1" ht="20" customHeight="1" spans="1:11">
      <c r="A7" s="3">
        <v>13037710282</v>
      </c>
      <c r="B7" s="3">
        <v>1838221</v>
      </c>
      <c r="C7" s="2" t="s">
        <v>67</v>
      </c>
      <c r="D7" s="2" t="s">
        <v>80</v>
      </c>
      <c r="E7" s="2" t="s">
        <v>62</v>
      </c>
      <c r="F7" s="2" t="s">
        <v>63</v>
      </c>
      <c r="G7" s="2" t="s">
        <v>78</v>
      </c>
      <c r="H7" s="2" t="s">
        <v>69</v>
      </c>
      <c r="I7" s="2" t="s">
        <v>65</v>
      </c>
      <c r="J7" s="2" t="s">
        <v>65</v>
      </c>
      <c r="K7" s="2" t="s">
        <v>81</v>
      </c>
    </row>
    <row r="8" s="1" customFormat="1" ht="20" customHeight="1" spans="1:11">
      <c r="A8" s="3">
        <v>13037376012</v>
      </c>
      <c r="B8" s="3">
        <v>1838191</v>
      </c>
      <c r="C8" s="2" t="s">
        <v>67</v>
      </c>
      <c r="D8" s="2" t="s">
        <v>82</v>
      </c>
      <c r="E8" s="2" t="s">
        <v>62</v>
      </c>
      <c r="F8" s="2" t="s">
        <v>63</v>
      </c>
      <c r="G8" s="2" t="s">
        <v>78</v>
      </c>
      <c r="H8" s="2" t="s">
        <v>69</v>
      </c>
      <c r="I8" s="2" t="s">
        <v>65</v>
      </c>
      <c r="J8" s="2" t="s">
        <v>65</v>
      </c>
      <c r="K8" s="2" t="s">
        <v>83</v>
      </c>
    </row>
    <row r="9" s="1" customFormat="1" ht="20" customHeight="1" spans="1:11">
      <c r="A9" s="2" t="s">
        <v>84</v>
      </c>
      <c r="B9" s="3">
        <v>1837813</v>
      </c>
      <c r="C9" s="2" t="s">
        <v>85</v>
      </c>
      <c r="D9" s="2" t="s">
        <v>86</v>
      </c>
      <c r="E9" s="2" t="s">
        <v>62</v>
      </c>
      <c r="F9" s="2" t="s">
        <v>63</v>
      </c>
      <c r="G9" s="2" t="s">
        <v>43</v>
      </c>
      <c r="H9" s="2" t="s">
        <v>69</v>
      </c>
      <c r="I9" s="2" t="s">
        <v>65</v>
      </c>
      <c r="J9" s="2" t="s">
        <v>65</v>
      </c>
      <c r="K9" s="2" t="s">
        <v>87</v>
      </c>
    </row>
    <row r="10" s="1" customFormat="1" ht="20" customHeight="1" spans="1:11">
      <c r="A10" s="2" t="s">
        <v>84</v>
      </c>
      <c r="B10" s="3">
        <v>1837810</v>
      </c>
      <c r="C10" s="2" t="s">
        <v>85</v>
      </c>
      <c r="D10" s="2" t="s">
        <v>88</v>
      </c>
      <c r="E10" s="2" t="s">
        <v>62</v>
      </c>
      <c r="F10" s="2" t="s">
        <v>63</v>
      </c>
      <c r="G10" s="2" t="s">
        <v>43</v>
      </c>
      <c r="H10" s="2" t="s">
        <v>69</v>
      </c>
      <c r="I10" s="2" t="s">
        <v>65</v>
      </c>
      <c r="J10" s="2" t="s">
        <v>65</v>
      </c>
      <c r="K10" s="2" t="s">
        <v>89</v>
      </c>
    </row>
    <row r="11" s="1" customFormat="1" ht="20" customHeight="1" spans="1:11">
      <c r="A11" s="2" t="s">
        <v>90</v>
      </c>
      <c r="B11" s="3">
        <v>1837619</v>
      </c>
      <c r="C11" s="2" t="s">
        <v>91</v>
      </c>
      <c r="D11" s="2" t="s">
        <v>92</v>
      </c>
      <c r="E11" s="2" t="s">
        <v>62</v>
      </c>
      <c r="F11" s="2" t="s">
        <v>63</v>
      </c>
      <c r="G11" s="2" t="s">
        <v>43</v>
      </c>
      <c r="H11" s="2" t="s">
        <v>69</v>
      </c>
      <c r="I11" s="2" t="s">
        <v>65</v>
      </c>
      <c r="J11" s="2" t="s">
        <v>65</v>
      </c>
      <c r="K11" s="2" t="s">
        <v>93</v>
      </c>
    </row>
    <row r="12" s="1" customFormat="1" ht="20" customHeight="1" spans="1:11">
      <c r="A12" s="2" t="s">
        <v>94</v>
      </c>
      <c r="B12" s="3">
        <v>1835067</v>
      </c>
      <c r="C12" s="2" t="s">
        <v>61</v>
      </c>
      <c r="D12" s="2" t="s">
        <v>95</v>
      </c>
      <c r="E12" s="2" t="s">
        <v>62</v>
      </c>
      <c r="F12" s="2" t="s">
        <v>63</v>
      </c>
      <c r="G12" s="2" t="s">
        <v>43</v>
      </c>
      <c r="H12" s="2" t="s">
        <v>69</v>
      </c>
      <c r="I12" s="2" t="s">
        <v>65</v>
      </c>
      <c r="J12" s="2" t="s">
        <v>65</v>
      </c>
      <c r="K12" s="2" t="s">
        <v>96</v>
      </c>
    </row>
    <row r="13" s="1" customFormat="1" ht="20" customHeight="1" spans="1:11">
      <c r="A13" s="2" t="s">
        <v>97</v>
      </c>
      <c r="B13" s="3">
        <v>1835066</v>
      </c>
      <c r="C13" s="2" t="s">
        <v>61</v>
      </c>
      <c r="D13" s="2" t="s">
        <v>98</v>
      </c>
      <c r="E13" s="2" t="s">
        <v>62</v>
      </c>
      <c r="F13" s="2" t="s">
        <v>63</v>
      </c>
      <c r="G13" s="2" t="s">
        <v>43</v>
      </c>
      <c r="H13" s="2" t="s">
        <v>69</v>
      </c>
      <c r="I13" s="2" t="s">
        <v>65</v>
      </c>
      <c r="J13" s="2" t="s">
        <v>65</v>
      </c>
      <c r="K13" s="2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2021-01-04T10:01:18Z</dcterms:created>
  <dcterms:modified xsi:type="dcterms:W3CDTF">2021-01-04T10:06:48Z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