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</definedName>
  </definedNames>
  <calcPr calcId="144525"/>
</workbook>
</file>

<file path=xl/sharedStrings.xml><?xml version="1.0" encoding="utf-8"?>
<sst xmlns="http://schemas.openxmlformats.org/spreadsheetml/2006/main" count="232" uniqueCount="143">
  <si>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</si>
  <si>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</si>
  <si>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致:汇智国际旅游发展(海外)(财务接口专用)(HW) (ID:46053022)</t>
  </si>
  <si>
    <t>日期:2021-01-04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</si>
  <si>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</si>
  <si>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</si>
  <si>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</si>
  <si>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</si>
  <si>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</si>
  <si>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訂單（離店日28/12/2020-3/1/2021）</t>
  </si>
  <si>
    <t>HKD 0.00</t>
  </si>
  <si>
    <t>HKD 4122.00</t>
  </si>
  <si>
    <t>金額總計</t>
  </si>
  <si>
    <t>若您需要變更帳戶資訊，請在https://ebooking.trip.com "財務結算"自助線上提交修改資料或請及時聯繫相關業務團隊。</t>
  </si>
  <si>
    <t>全稱：CONVERGENT INTERNATIONAL TRAVEL DEVELOPMENT COMPANY LIMITED</t>
  </si>
  <si>
    <t>帳號：01287400197479</t>
  </si>
  <si>
    <t>開戶行：Bank of China (Hong Kong) Limited</t>
  </si>
  <si>
    <t>Swift Code：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</si>
  <si>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</si>
  <si>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</si>
  <si>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</si>
  <si>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</si>
  <si>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</si>
  <si>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</si>
  <si>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</si>
  <si>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</si>
  <si>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</si>
  <si>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</si>
  <si>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</si>
  <si>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</si>
  <si>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</si>
  <si>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</si>
  <si>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</si>
  <si>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</si>
  <si>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</si>
  <si>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</si>
  <si>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</si>
  <si>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</si>
  <si>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</si>
  <si>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</si>
  <si>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13955866147</t>
  </si>
  <si>
    <t>20288425</t>
  </si>
  <si>
    <t>口哨云雀酒店(Hotel Whistle Lark)</t>
  </si>
  <si>
    <t>Kim/Youngsu</t>
  </si>
  <si>
    <t>HKD</t>
  </si>
  <si>
    <t>山景豪华双人房&lt;不退款&gt;&lt;2人入住&gt;</t>
  </si>
  <si>
    <t>1912675</t>
  </si>
  <si>
    <t>Collectable orders</t>
  </si>
  <si>
    <t>13985351126</t>
  </si>
  <si>
    <t>阿布扎比海滨大道酒店(Corniche Hotel Abu Dhabi)</t>
  </si>
  <si>
    <t>Alsakarneh/Mohammad khaled</t>
  </si>
  <si>
    <t>豪华房&lt;不退款&gt;&lt;2人入住&gt;(蓦然旅游网)</t>
  </si>
  <si>
    <t>1914653</t>
  </si>
  <si>
    <t>13660123785</t>
  </si>
  <si>
    <t>瑞草新罗舒泰酒店(Shilla Stay Seocho)</t>
  </si>
  <si>
    <t>BYUN/HYEJUNG</t>
  </si>
  <si>
    <t>标准双床房&lt;不退款&gt;&lt;2人入住&gt;</t>
  </si>
  <si>
    <t>1878650</t>
  </si>
  <si>
    <t>13626001357</t>
  </si>
  <si>
    <t>槟城火烈鸟海滩酒店(Flamingo Hotel by The Beach Penang)</t>
  </si>
  <si>
    <t>IZZATI/NURUL</t>
  </si>
  <si>
    <t>海景豪华房&lt;不退款&gt;&lt;2人入住&gt;</t>
  </si>
  <si>
    <t>1877115</t>
  </si>
  <si>
    <t>13888047196</t>
  </si>
  <si>
    <t>马德里阿尔卡拉旅客之家酒店(Travelodge Madrid Alcalá)</t>
  </si>
  <si>
    <t>Martinez/Paula</t>
  </si>
  <si>
    <t>双床房&lt;不退款&gt;&lt;2人入住&gt;</t>
  </si>
  <si>
    <t>1903521</t>
  </si>
  <si>
    <t>13494335264</t>
  </si>
  <si>
    <t>曼谷华美达广场湄南河畔酒店(Ramada Plaza by Wyndham Bangkok Menam Riverside)</t>
  </si>
  <si>
    <t>Phayuha/Suphasiri</t>
  </si>
  <si>
    <t>至尊豪华房&lt;不退款&gt;&lt;2人入住&gt;</t>
  </si>
  <si>
    <t>1868316</t>
  </si>
  <si>
    <t>13936341280</t>
  </si>
  <si>
    <t>日出中心酒店(Sunrise Central Hotel)</t>
  </si>
  <si>
    <t>HIGASHIURA/SEISHI</t>
  </si>
  <si>
    <t>套房&lt;1&gt;&lt;不退款&gt;&lt;2人入住&gt;</t>
  </si>
  <si>
    <t>1910212</t>
  </si>
  <si>
    <t>Total Amount:4122.00HKD</t>
  </si>
  <si>
    <t>,</t>
  </si>
  <si>
    <t>A210104165417459</t>
  </si>
  <si>
    <t>合计4122HKD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</si>
  <si>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</si>
  <si>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</si>
  <si>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</si>
  <si>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</si>
  <si>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</si>
  <si>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</si>
  <si>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</si>
  <si>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</si>
  <si>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</si>
  <si>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</si>
  <si>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</si>
  <si>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纽约时代广场洲际酒店</t>
  </si>
  <si>
    <t>Ghirdharie Sabrina,Karria Adrian</t>
  </si>
  <si>
    <t>2020-12-31</t>
  </si>
  <si>
    <t>2021-01-02</t>
  </si>
  <si>
    <t>0.00</t>
  </si>
  <si>
    <t/>
  </si>
  <si>
    <t>2020/12/8 10:10:48</t>
  </si>
  <si>
    <t>口哨云雀酒店</t>
  </si>
  <si>
    <t>YOON DONGHYUN</t>
  </si>
  <si>
    <t>2021-01-01</t>
  </si>
  <si>
    <t>2020/12/7 8:01:05</t>
  </si>
  <si>
    <t>KIM Naeun</t>
  </si>
  <si>
    <t>2020/12/3 13:58:00</t>
  </si>
  <si>
    <t>Noh incheol</t>
  </si>
  <si>
    <t>2020/11/28 16:57:12</t>
  </si>
  <si>
    <t>阿布扎比海滨大道酒店</t>
  </si>
  <si>
    <t>Alsakarneh Mohammad khaled</t>
  </si>
  <si>
    <t>657.00</t>
  </si>
  <si>
    <t>2020/11/23 23:20:19</t>
  </si>
  <si>
    <t>kim jiwon</t>
  </si>
  <si>
    <t>2020-12-30</t>
  </si>
  <si>
    <t>2020/11/22 18:57:48</t>
  </si>
  <si>
    <t>WOO KYOUNGMIN,CHO SUHYEON</t>
  </si>
  <si>
    <t>2020-12-29</t>
  </si>
  <si>
    <t>2020/11/21 16:21:29</t>
  </si>
  <si>
    <t>Kim Youngsu</t>
  </si>
  <si>
    <t>2020-12-26</t>
  </si>
  <si>
    <t>2020-12-28</t>
  </si>
  <si>
    <t>851.00</t>
  </si>
  <si>
    <t>2020/11/19 22:36:01</t>
  </si>
  <si>
    <t>胡志明市日出中心酒店</t>
  </si>
  <si>
    <t>HIGASHIURA SEISHI</t>
  </si>
  <si>
    <t>688.00</t>
  </si>
  <si>
    <t>2020/11/15 23:49:07</t>
  </si>
  <si>
    <t xml:space="preserve">马德里阿尔卡拉旅客之家酒店 </t>
  </si>
  <si>
    <t>Martinez Paula</t>
  </si>
  <si>
    <t>406.00</t>
  </si>
  <si>
    <t>2020/11/9 1:28:48</t>
  </si>
  <si>
    <t>瑞草新罗舒泰酒店</t>
  </si>
  <si>
    <t>BYUN HYEJUNG</t>
  </si>
  <si>
    <t>1021.00</t>
  </si>
  <si>
    <t>2020/10/6 18:49:16</t>
  </si>
  <si>
    <t>槟城火烈鸟海滩酒店</t>
  </si>
  <si>
    <t>IZZATI NURUL</t>
  </si>
  <si>
    <t>289.00</t>
  </si>
  <si>
    <t>2020/10/4 19:01:39</t>
  </si>
  <si>
    <t>曼谷华美达广场湄南河畔酒店</t>
  </si>
  <si>
    <t>Phayuha Suphasiri</t>
  </si>
  <si>
    <t>210.00</t>
  </si>
  <si>
    <t>2020/9/23 9:07:16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</si>
</sst>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28" borderId="13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28" fillId="21" borderId="8" applyNumberFormat="0" applyAlignment="0" applyProtection="0">
      <alignment vertical="center"/>
    </xf>
    <xf numFmtId="0" fontId="23" fillId="25" borderId="11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"/>
  <sheetViews>
    <sheetView topLeftCell="A22" workbookViewId="0">
      <selection activeCell="A23" sqref="A23:G23"/>
    </sheetView>
  </sheetViews>
  <sheetFormatPr defaultColWidth="9" defaultRowHeight="13.5"/>
  <cols>
    <col min="1" max="1" width="27.875" style="4"/>
    <col min="2" max="2" width="11.125" style="4"/>
    <col min="3" max="3" width="16" style="4"/>
    <col min="4" max="4" width="36" style="4"/>
    <col min="5" max="6" width="8.375" style="4"/>
    <col min="7" max="7" width="22.125" style="4"/>
    <col min="8" max="8" width="14.75" style="4"/>
    <col min="9" max="9" width="18.25" style="4"/>
    <col min="10" max="10" width="21.875" style="4"/>
    <col min="11" max="11" width="8.375" style="4"/>
    <col min="12" max="12" width="29.625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4" customFormat="1" spans="1:1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4" customFormat="1" customHeight="1" spans="1:19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4" customFormat="1" spans="1: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="4" customFormat="1" spans="1:1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="4" customFormat="1" spans="1:1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="4" customFormat="1" ht="22.5" customHeight="1" spans="1:19">
      <c r="A7" s="8" t="s">
        <v>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="4" customFormat="1" spans="1:1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="4" customFormat="1" spans="1:1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="4" customFormat="1" spans="1:19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="4" customFormat="1" ht="30" customHeight="1" spans="1:19">
      <c r="A11" s="10"/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="4" customFormat="1" ht="15" customHeight="1" spans="1:18">
      <c r="A12" s="10" t="s">
        <v>2</v>
      </c>
      <c r="B12" s="10"/>
      <c r="C12" s="10"/>
      <c r="D12" s="10"/>
      <c r="E12" s="10"/>
      <c r="F12" s="10"/>
      <c r="G12" s="10"/>
      <c r="H12" s="11" t="s">
        <v>3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="4" customFormat="1" ht="14.25" customHeight="1"/>
    <row r="14" s="4" customFormat="1" ht="14.25" customHeight="1"/>
    <row r="15" s="4" customFormat="1" ht="14.25" customHeight="1" spans="1:9">
      <c r="A15" s="11" t="s">
        <v>4</v>
      </c>
      <c r="B15" s="11"/>
      <c r="C15" s="11"/>
      <c r="D15" s="11"/>
      <c r="E15" s="11"/>
      <c r="F15" s="11"/>
      <c r="G15" s="11"/>
      <c r="H15" s="11"/>
      <c r="I15" s="11"/>
    </row>
    <row r="16" s="4" customFormat="1" ht="14.25" customHeight="1" spans="1:9">
      <c r="A16" s="11"/>
      <c r="B16" s="11"/>
      <c r="C16" s="11"/>
      <c r="D16" s="11"/>
      <c r="E16" s="11"/>
      <c r="F16" s="11"/>
      <c r="G16" s="11"/>
      <c r="H16" s="11"/>
      <c r="I16" s="11"/>
    </row>
    <row r="17" s="4" customFormat="1" ht="15.75" customHeight="1" spans="1:10">
      <c r="A17" s="12" t="s">
        <v>5</v>
      </c>
      <c r="B17" s="12"/>
      <c r="C17" s="12"/>
      <c r="D17" s="12"/>
      <c r="E17" s="12"/>
      <c r="F17" s="12"/>
      <c r="G17" s="12"/>
      <c r="H17" s="12" t="s">
        <v>6</v>
      </c>
      <c r="I17" s="12" t="s">
        <v>7</v>
      </c>
      <c r="J17" s="12" t="s">
        <v>8</v>
      </c>
    </row>
    <row r="18" s="4" customFormat="1" ht="14.25" customHeight="1" spans="1:10">
      <c r="A18" s="13" t="s">
        <v>9</v>
      </c>
      <c r="B18" s="13"/>
      <c r="C18" s="13"/>
      <c r="D18" s="13"/>
      <c r="E18" s="13"/>
      <c r="F18" s="13"/>
      <c r="G18" s="13"/>
      <c r="H18" s="14">
        <v>9</v>
      </c>
      <c r="I18" s="13" t="s">
        <v>10</v>
      </c>
      <c r="J18" s="13" t="s">
        <v>11</v>
      </c>
    </row>
    <row r="19" s="4" customFormat="1" ht="15" customHeight="1" spans="1:10">
      <c r="A19" s="15" t="s">
        <v>12</v>
      </c>
      <c r="B19" s="15"/>
      <c r="C19" s="15"/>
      <c r="D19" s="15"/>
      <c r="E19" s="15"/>
      <c r="F19" s="15"/>
      <c r="G19" s="15"/>
      <c r="H19" s="15"/>
      <c r="I19" s="15"/>
      <c r="J19" s="15" t="s">
        <v>11</v>
      </c>
    </row>
    <row r="20" s="4" customFormat="1" ht="14.25" spans="1:19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="4" customFormat="1" spans="1:1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="4" customFormat="1" spans="1:19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="4" customFormat="1" spans="1:7">
      <c r="A23" s="11"/>
      <c r="B23" s="11"/>
      <c r="C23" s="11"/>
      <c r="D23" s="11"/>
      <c r="E23" s="11"/>
      <c r="F23" s="11"/>
      <c r="G23" s="11"/>
    </row>
    <row r="24" s="4" customFormat="1" customHeight="1" spans="1:7">
      <c r="A24" s="11" t="s">
        <v>13</v>
      </c>
      <c r="B24" s="11"/>
      <c r="C24" s="11"/>
      <c r="D24" s="11"/>
      <c r="E24" s="11"/>
      <c r="F24" s="11"/>
      <c r="G24" s="11"/>
    </row>
    <row r="25" s="4" customFormat="1" customHeight="1" spans="1:7">
      <c r="A25" s="11" t="s">
        <v>14</v>
      </c>
      <c r="B25" s="11"/>
      <c r="C25" s="11"/>
      <c r="D25" s="11"/>
      <c r="E25" s="11"/>
      <c r="F25" s="11"/>
      <c r="G25" s="11"/>
    </row>
    <row r="26" s="4" customFormat="1" customHeight="1" spans="1:7">
      <c r="A26" s="11" t="s">
        <v>15</v>
      </c>
      <c r="B26" s="11"/>
      <c r="C26" s="11"/>
      <c r="D26" s="11"/>
      <c r="E26" s="11"/>
      <c r="F26" s="11"/>
      <c r="G26" s="11"/>
    </row>
    <row r="27" s="4" customFormat="1" customHeight="1" spans="1:7">
      <c r="A27" s="11" t="s">
        <v>16</v>
      </c>
      <c r="B27" s="11"/>
      <c r="C27" s="11"/>
      <c r="D27" s="11"/>
      <c r="E27" s="11"/>
      <c r="F27" s="11"/>
      <c r="G27" s="11"/>
    </row>
    <row r="28" s="4" customFormat="1" customHeight="1" spans="1:7">
      <c r="A28" s="11" t="s">
        <v>17</v>
      </c>
      <c r="B28" s="11"/>
      <c r="C28" s="11"/>
      <c r="D28" s="11"/>
      <c r="E28" s="11"/>
      <c r="F28" s="11"/>
      <c r="G28" s="11"/>
    </row>
    <row r="29" s="4" customFormat="1" spans="1:7">
      <c r="A29" s="11"/>
      <c r="B29" s="11"/>
      <c r="C29" s="11"/>
      <c r="D29" s="11"/>
      <c r="E29" s="11"/>
      <c r="F29" s="11"/>
      <c r="G29" s="11"/>
    </row>
    <row r="31" s="4" customFormat="1" customHeight="1" spans="1:7">
      <c r="A31" s="16" t="s">
        <v>18</v>
      </c>
      <c r="B31" s="16"/>
      <c r="C31" s="16"/>
      <c r="D31" s="16"/>
      <c r="E31" s="16"/>
      <c r="F31" s="16"/>
      <c r="G31" s="16"/>
    </row>
    <row r="32" s="4" customFormat="1" customHeight="1" spans="1:7">
      <c r="A32" s="16" t="s">
        <v>19</v>
      </c>
      <c r="B32" s="16"/>
      <c r="C32" s="16"/>
      <c r="D32" s="16"/>
      <c r="E32" s="16"/>
      <c r="F32" s="16"/>
      <c r="G32" s="16"/>
    </row>
    <row r="33" s="4" customFormat="1" spans="1:19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="4" customFormat="1" spans="1:19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="4" customFormat="1" spans="1:19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="4" customFormat="1" ht="14.25" customHeight="1" spans="8:9">
      <c r="H36" s="11"/>
      <c r="I36" s="11"/>
    </row>
    <row r="37" s="4" customFormat="1" spans="1:1">
      <c r="A37" s="17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14.25" spans="1:18">
      <c r="A39" s="7" t="s">
        <v>39</v>
      </c>
      <c r="B39" s="18" t="s">
        <v>40</v>
      </c>
      <c r="C39" s="18" t="s">
        <v>41</v>
      </c>
      <c r="D39" s="7" t="s">
        <v>42</v>
      </c>
      <c r="E39" s="19">
        <v>44556</v>
      </c>
      <c r="F39" s="19">
        <v>44558</v>
      </c>
      <c r="G39" s="7" t="s">
        <v>43</v>
      </c>
      <c r="H39" s="7">
        <v>851</v>
      </c>
      <c r="I39" s="7">
        <v>0</v>
      </c>
      <c r="J39" s="7">
        <v>0</v>
      </c>
      <c r="K39" s="7" t="s">
        <v>44</v>
      </c>
      <c r="L39" s="7" t="s">
        <v>45</v>
      </c>
      <c r="M39" s="7">
        <v>2</v>
      </c>
      <c r="N39" s="18" t="s">
        <v>46</v>
      </c>
      <c r="O39" s="7" t="s">
        <v>47</v>
      </c>
      <c r="P39" s="7">
        <v>0</v>
      </c>
      <c r="Q39" s="7"/>
      <c r="R39" s="7"/>
    </row>
    <row r="40" s="4" customFormat="1" ht="14.25" spans="1:18">
      <c r="A40" s="7" t="s">
        <v>39</v>
      </c>
      <c r="B40" s="18" t="s">
        <v>48</v>
      </c>
      <c r="C40" s="20"/>
      <c r="D40" s="7" t="s">
        <v>49</v>
      </c>
      <c r="E40" s="19">
        <v>44561</v>
      </c>
      <c r="F40" s="19">
        <v>44197</v>
      </c>
      <c r="G40" s="7" t="s">
        <v>50</v>
      </c>
      <c r="H40" s="7">
        <v>657</v>
      </c>
      <c r="I40" s="7">
        <v>0</v>
      </c>
      <c r="J40" s="7">
        <v>0</v>
      </c>
      <c r="K40" s="7" t="s">
        <v>44</v>
      </c>
      <c r="L40" s="7" t="s">
        <v>51</v>
      </c>
      <c r="M40" s="7">
        <v>1</v>
      </c>
      <c r="N40" s="18" t="s">
        <v>52</v>
      </c>
      <c r="O40" s="7" t="s">
        <v>47</v>
      </c>
      <c r="P40" s="7">
        <v>0</v>
      </c>
      <c r="Q40" s="7"/>
      <c r="R40" s="7"/>
    </row>
    <row r="41" s="4" customFormat="1" ht="14.25" spans="1:18">
      <c r="A41" s="7" t="s">
        <v>39</v>
      </c>
      <c r="B41" s="18" t="s">
        <v>53</v>
      </c>
      <c r="C41" s="20"/>
      <c r="D41" s="7" t="s">
        <v>54</v>
      </c>
      <c r="E41" s="19">
        <v>44561</v>
      </c>
      <c r="F41" s="19">
        <v>44197</v>
      </c>
      <c r="G41" s="7" t="s">
        <v>55</v>
      </c>
      <c r="H41" s="7">
        <v>1021</v>
      </c>
      <c r="I41" s="7">
        <v>0</v>
      </c>
      <c r="J41" s="7">
        <v>0</v>
      </c>
      <c r="K41" s="7" t="s">
        <v>44</v>
      </c>
      <c r="L41" s="7" t="s">
        <v>56</v>
      </c>
      <c r="M41" s="7">
        <v>1</v>
      </c>
      <c r="N41" s="18" t="s">
        <v>57</v>
      </c>
      <c r="O41" s="7" t="s">
        <v>47</v>
      </c>
      <c r="P41" s="7">
        <v>0</v>
      </c>
      <c r="Q41" s="7"/>
      <c r="R41" s="7"/>
    </row>
    <row r="42" s="4" customFormat="1" ht="23.25" spans="1:18">
      <c r="A42" s="7" t="s">
        <v>39</v>
      </c>
      <c r="B42" s="18" t="s">
        <v>58</v>
      </c>
      <c r="C42" s="20"/>
      <c r="D42" s="7" t="s">
        <v>59</v>
      </c>
      <c r="E42" s="19">
        <v>44561</v>
      </c>
      <c r="F42" s="19">
        <v>44197</v>
      </c>
      <c r="G42" s="7" t="s">
        <v>60</v>
      </c>
      <c r="H42" s="7">
        <v>289</v>
      </c>
      <c r="I42" s="7">
        <v>0</v>
      </c>
      <c r="J42" s="7">
        <v>0</v>
      </c>
      <c r="K42" s="7" t="s">
        <v>44</v>
      </c>
      <c r="L42" s="7" t="s">
        <v>61</v>
      </c>
      <c r="M42" s="7">
        <v>1</v>
      </c>
      <c r="N42" s="18" t="s">
        <v>62</v>
      </c>
      <c r="O42" s="7" t="s">
        <v>47</v>
      </c>
      <c r="P42" s="7">
        <v>0</v>
      </c>
      <c r="Q42" s="7"/>
      <c r="R42" s="7"/>
    </row>
    <row r="43" s="4" customFormat="1" ht="23.25" spans="1:18">
      <c r="A43" s="7" t="s">
        <v>39</v>
      </c>
      <c r="B43" s="18" t="s">
        <v>63</v>
      </c>
      <c r="C43" s="20"/>
      <c r="D43" s="7" t="s">
        <v>64</v>
      </c>
      <c r="E43" s="19">
        <v>44561</v>
      </c>
      <c r="F43" s="19">
        <v>44197</v>
      </c>
      <c r="G43" s="7" t="s">
        <v>65</v>
      </c>
      <c r="H43" s="7">
        <v>406</v>
      </c>
      <c r="I43" s="7">
        <v>0</v>
      </c>
      <c r="J43" s="7">
        <v>0</v>
      </c>
      <c r="K43" s="7" t="s">
        <v>44</v>
      </c>
      <c r="L43" s="7" t="s">
        <v>66</v>
      </c>
      <c r="M43" s="7">
        <v>1</v>
      </c>
      <c r="N43" s="18" t="s">
        <v>67</v>
      </c>
      <c r="O43" s="7" t="s">
        <v>47</v>
      </c>
      <c r="P43" s="7">
        <v>0</v>
      </c>
      <c r="Q43" s="7"/>
      <c r="R43" s="7"/>
    </row>
    <row r="44" s="4" customFormat="1" ht="23.25" spans="1:18">
      <c r="A44" s="7" t="s">
        <v>39</v>
      </c>
      <c r="B44" s="18" t="s">
        <v>68</v>
      </c>
      <c r="C44" s="20"/>
      <c r="D44" s="7" t="s">
        <v>69</v>
      </c>
      <c r="E44" s="19">
        <v>44561</v>
      </c>
      <c r="F44" s="19">
        <v>44197</v>
      </c>
      <c r="G44" s="7" t="s">
        <v>70</v>
      </c>
      <c r="H44" s="7">
        <v>210</v>
      </c>
      <c r="I44" s="7">
        <v>0</v>
      </c>
      <c r="J44" s="7">
        <v>0</v>
      </c>
      <c r="K44" s="7" t="s">
        <v>44</v>
      </c>
      <c r="L44" s="7" t="s">
        <v>71</v>
      </c>
      <c r="M44" s="7">
        <v>1</v>
      </c>
      <c r="N44" s="18" t="s">
        <v>72</v>
      </c>
      <c r="O44" s="7" t="s">
        <v>47</v>
      </c>
      <c r="P44" s="7">
        <v>0</v>
      </c>
      <c r="Q44" s="7"/>
      <c r="R44" s="7"/>
    </row>
    <row r="45" s="4" customFormat="1" ht="14.25" spans="1:18">
      <c r="A45" s="7" t="s">
        <v>39</v>
      </c>
      <c r="B45" s="18" t="s">
        <v>73</v>
      </c>
      <c r="C45" s="20"/>
      <c r="D45" s="7" t="s">
        <v>74</v>
      </c>
      <c r="E45" s="19">
        <v>44561</v>
      </c>
      <c r="F45" s="19">
        <v>44198</v>
      </c>
      <c r="G45" s="7" t="s">
        <v>75</v>
      </c>
      <c r="H45" s="7">
        <v>688</v>
      </c>
      <c r="I45" s="7">
        <v>0</v>
      </c>
      <c r="J45" s="7">
        <v>0</v>
      </c>
      <c r="K45" s="7" t="s">
        <v>44</v>
      </c>
      <c r="L45" s="7" t="s">
        <v>76</v>
      </c>
      <c r="M45" s="7">
        <v>2</v>
      </c>
      <c r="N45" s="18" t="s">
        <v>77</v>
      </c>
      <c r="O45" s="7" t="s">
        <v>47</v>
      </c>
      <c r="P45" s="7">
        <v>0</v>
      </c>
      <c r="Q45" s="7"/>
      <c r="R45" s="7"/>
    </row>
    <row r="46" s="4" customFormat="1" customHeight="1" spans="1:18">
      <c r="A46" s="21" t="s">
        <v>78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6:R46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H20" sqref="H20"/>
    </sheetView>
  </sheetViews>
  <sheetFormatPr defaultColWidth="9" defaultRowHeight="13.5"/>
  <cols>
    <col min="1" max="1" width="11.125" style="4"/>
    <col min="2" max="2" width="14.75" style="4"/>
    <col min="3" max="16373" width="9" style="4"/>
  </cols>
  <sheetData>
    <row r="1" s="4" customFormat="1" ht="14.25" spans="1:11">
      <c r="A1" s="5" t="s">
        <v>22</v>
      </c>
      <c r="B1" s="5" t="s">
        <v>28</v>
      </c>
      <c r="K1" s="4" t="s">
        <v>79</v>
      </c>
    </row>
    <row r="2" s="4" customFormat="1" ht="14.25" spans="1:11">
      <c r="A2" s="6">
        <v>13955866147</v>
      </c>
      <c r="B2" s="7">
        <v>851</v>
      </c>
      <c r="C2" s="4" t="str">
        <f>VLOOKUP(A2,HOP!A:H,8,0)</f>
        <v>851.00</v>
      </c>
      <c r="D2" s="4">
        <f>VLOOKUP(A2,HOP!A:B,2,0)</f>
        <v>1912675</v>
      </c>
      <c r="E2" s="4">
        <f>B2-C2</f>
        <v>0</v>
      </c>
      <c r="K2" s="4" t="str">
        <f>$K$1&amp;D2</f>
        <v>,1912675</v>
      </c>
    </row>
    <row r="3" s="4" customFormat="1" ht="14.25" spans="1:11">
      <c r="A3" s="6">
        <v>13985351126</v>
      </c>
      <c r="B3" s="7">
        <v>657</v>
      </c>
      <c r="C3" s="4" t="str">
        <f>VLOOKUP(A3,HOP!A:H,8,0)</f>
        <v>657.00</v>
      </c>
      <c r="D3" s="4">
        <f>VLOOKUP(A3,HOP!A:B,2,0)</f>
        <v>1914653</v>
      </c>
      <c r="E3" s="4">
        <f t="shared" ref="E3:E8" si="0">B3-C3</f>
        <v>0</v>
      </c>
      <c r="K3" s="4" t="str">
        <f t="shared" ref="K3:K8" si="1">$K$1&amp;D3</f>
        <v>,1914653</v>
      </c>
    </row>
    <row r="4" s="4" customFormat="1" ht="14.25" spans="1:11">
      <c r="A4" s="6">
        <v>13660123785</v>
      </c>
      <c r="B4" s="7">
        <v>1021</v>
      </c>
      <c r="C4" s="4" t="str">
        <f>VLOOKUP(A4,HOP!A:H,8,0)</f>
        <v>1021.00</v>
      </c>
      <c r="D4" s="4">
        <f>VLOOKUP(A4,HOP!A:B,2,0)</f>
        <v>1878650</v>
      </c>
      <c r="E4" s="4">
        <f t="shared" si="0"/>
        <v>0</v>
      </c>
      <c r="K4" s="4" t="str">
        <f t="shared" si="1"/>
        <v>,1878650</v>
      </c>
    </row>
    <row r="5" s="4" customFormat="1" ht="14.25" spans="1:11">
      <c r="A5" s="6">
        <v>13626001357</v>
      </c>
      <c r="B5" s="7">
        <v>289</v>
      </c>
      <c r="C5" s="4" t="str">
        <f>VLOOKUP(A5,HOP!A:H,8,0)</f>
        <v>289.00</v>
      </c>
      <c r="D5" s="4">
        <f>VLOOKUP(A5,HOP!A:B,2,0)</f>
        <v>1877115</v>
      </c>
      <c r="E5" s="4">
        <f t="shared" si="0"/>
        <v>0</v>
      </c>
      <c r="K5" s="4" t="str">
        <f t="shared" si="1"/>
        <v>,1877115</v>
      </c>
    </row>
    <row r="6" s="4" customFormat="1" ht="14.25" spans="1:11">
      <c r="A6" s="6">
        <v>13888047196</v>
      </c>
      <c r="B6" s="7">
        <v>406</v>
      </c>
      <c r="C6" s="4" t="str">
        <f>VLOOKUP(A6,HOP!A:H,8,0)</f>
        <v>406.00</v>
      </c>
      <c r="D6" s="4">
        <f>VLOOKUP(A6,HOP!A:B,2,0)</f>
        <v>1903521</v>
      </c>
      <c r="E6" s="4">
        <f t="shared" si="0"/>
        <v>0</v>
      </c>
      <c r="K6" s="4" t="str">
        <f t="shared" si="1"/>
        <v>,1903521</v>
      </c>
    </row>
    <row r="7" s="4" customFormat="1" ht="14.25" spans="1:11">
      <c r="A7" s="6">
        <v>13494335264</v>
      </c>
      <c r="B7" s="7">
        <v>210</v>
      </c>
      <c r="C7" s="4" t="str">
        <f>VLOOKUP(A7,HOP!A:H,8,0)</f>
        <v>210.00</v>
      </c>
      <c r="D7" s="4">
        <f>VLOOKUP(A7,HOP!A:B,2,0)</f>
        <v>1868316</v>
      </c>
      <c r="E7" s="4">
        <f t="shared" si="0"/>
        <v>0</v>
      </c>
      <c r="K7" s="4" t="str">
        <f t="shared" si="1"/>
        <v>,1868316</v>
      </c>
    </row>
    <row r="8" s="4" customFormat="1" ht="14.25" spans="1:11">
      <c r="A8" s="6">
        <v>13936341280</v>
      </c>
      <c r="B8" s="7">
        <v>688</v>
      </c>
      <c r="C8" s="4" t="str">
        <f>VLOOKUP(A8,HOP!A:H,8,0)</f>
        <v>688.00</v>
      </c>
      <c r="D8" s="4">
        <f>VLOOKUP(A8,HOP!A:B,2,0)</f>
        <v>1910212</v>
      </c>
      <c r="E8" s="4">
        <f t="shared" si="0"/>
        <v>0</v>
      </c>
      <c r="K8" s="4" t="str">
        <f t="shared" si="1"/>
        <v>,1910212</v>
      </c>
    </row>
    <row r="10" spans="2:2">
      <c r="B10" s="4">
        <f>SUM(B2:B9)</f>
        <v>4122</v>
      </c>
    </row>
    <row r="12" spans="1:1">
      <c r="A12" s="4" t="s">
        <v>80</v>
      </c>
    </row>
    <row r="13" spans="1:1">
      <c r="A13" s="4" t="s">
        <v>81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B25" sqref="B25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82</v>
      </c>
      <c r="B1" s="2" t="s">
        <v>83</v>
      </c>
      <c r="C1" s="2" t="s">
        <v>84</v>
      </c>
      <c r="D1" s="2" t="s">
        <v>85</v>
      </c>
      <c r="E1" s="2" t="s">
        <v>86</v>
      </c>
      <c r="F1" s="2" t="s">
        <v>87</v>
      </c>
      <c r="G1" s="2" t="s">
        <v>88</v>
      </c>
      <c r="H1" s="2" t="s">
        <v>89</v>
      </c>
      <c r="I1" s="2" t="s">
        <v>90</v>
      </c>
      <c r="J1" s="2" t="s">
        <v>91</v>
      </c>
      <c r="K1" s="2" t="s">
        <v>92</v>
      </c>
    </row>
    <row r="2" s="1" customFormat="1" ht="20" customHeight="1" spans="1:11">
      <c r="A2" s="3">
        <v>14086129006</v>
      </c>
      <c r="B2" s="3">
        <v>1921607</v>
      </c>
      <c r="C2" s="2" t="s">
        <v>93</v>
      </c>
      <c r="D2" s="2" t="s">
        <v>94</v>
      </c>
      <c r="E2" s="2" t="s">
        <v>95</v>
      </c>
      <c r="F2" s="2" t="s">
        <v>96</v>
      </c>
      <c r="G2" s="2" t="s">
        <v>44</v>
      </c>
      <c r="H2" s="2" t="s">
        <v>97</v>
      </c>
      <c r="I2" s="2" t="s">
        <v>98</v>
      </c>
      <c r="J2" s="2" t="s">
        <v>98</v>
      </c>
      <c r="K2" s="2" t="s">
        <v>99</v>
      </c>
    </row>
    <row r="3" s="1" customFormat="1" ht="20" customHeight="1" spans="1:11">
      <c r="A3" s="3">
        <v>14059381982</v>
      </c>
      <c r="B3" s="3">
        <v>1920979</v>
      </c>
      <c r="C3" s="2" t="s">
        <v>100</v>
      </c>
      <c r="D3" s="2" t="s">
        <v>101</v>
      </c>
      <c r="E3" s="2" t="s">
        <v>95</v>
      </c>
      <c r="F3" s="2" t="s">
        <v>102</v>
      </c>
      <c r="G3" s="2" t="s">
        <v>44</v>
      </c>
      <c r="H3" s="2" t="s">
        <v>97</v>
      </c>
      <c r="I3" s="2" t="s">
        <v>98</v>
      </c>
      <c r="J3" s="2" t="s">
        <v>98</v>
      </c>
      <c r="K3" s="2" t="s">
        <v>103</v>
      </c>
    </row>
    <row r="4" s="1" customFormat="1" ht="20" customHeight="1" spans="1:11">
      <c r="A4" s="3">
        <v>14039719616</v>
      </c>
      <c r="B4" s="3">
        <v>1919274</v>
      </c>
      <c r="C4" s="2" t="s">
        <v>100</v>
      </c>
      <c r="D4" s="2" t="s">
        <v>104</v>
      </c>
      <c r="E4" s="2" t="s">
        <v>95</v>
      </c>
      <c r="F4" s="2" t="s">
        <v>102</v>
      </c>
      <c r="G4" s="2" t="s">
        <v>44</v>
      </c>
      <c r="H4" s="2" t="s">
        <v>97</v>
      </c>
      <c r="I4" s="2" t="s">
        <v>98</v>
      </c>
      <c r="J4" s="2" t="s">
        <v>98</v>
      </c>
      <c r="K4" s="2" t="s">
        <v>105</v>
      </c>
    </row>
    <row r="5" s="1" customFormat="1" ht="20" customHeight="1" spans="1:11">
      <c r="A5" s="3">
        <v>14014183790</v>
      </c>
      <c r="B5" s="3">
        <v>1917081</v>
      </c>
      <c r="C5" s="2" t="s">
        <v>100</v>
      </c>
      <c r="D5" s="2" t="s">
        <v>106</v>
      </c>
      <c r="E5" s="2" t="s">
        <v>95</v>
      </c>
      <c r="F5" s="2" t="s">
        <v>102</v>
      </c>
      <c r="G5" s="2" t="s">
        <v>44</v>
      </c>
      <c r="H5" s="2" t="s">
        <v>97</v>
      </c>
      <c r="I5" s="2" t="s">
        <v>98</v>
      </c>
      <c r="J5" s="2" t="s">
        <v>98</v>
      </c>
      <c r="K5" s="2" t="s">
        <v>107</v>
      </c>
    </row>
    <row r="6" s="1" customFormat="1" ht="20" customHeight="1" spans="1:11">
      <c r="A6" s="3">
        <v>13985351126</v>
      </c>
      <c r="B6" s="3">
        <v>1914653</v>
      </c>
      <c r="C6" s="2" t="s">
        <v>108</v>
      </c>
      <c r="D6" s="2" t="s">
        <v>109</v>
      </c>
      <c r="E6" s="2" t="s">
        <v>95</v>
      </c>
      <c r="F6" s="2" t="s">
        <v>102</v>
      </c>
      <c r="G6" s="2" t="s">
        <v>44</v>
      </c>
      <c r="H6" s="2" t="s">
        <v>110</v>
      </c>
      <c r="I6" s="2" t="s">
        <v>98</v>
      </c>
      <c r="J6" s="2" t="s">
        <v>98</v>
      </c>
      <c r="K6" s="2" t="s">
        <v>111</v>
      </c>
    </row>
    <row r="7" s="1" customFormat="1" ht="20" customHeight="1" spans="1:11">
      <c r="A7" s="3">
        <v>13977408877</v>
      </c>
      <c r="B7" s="3">
        <v>1914027</v>
      </c>
      <c r="C7" s="2" t="s">
        <v>100</v>
      </c>
      <c r="D7" s="2" t="s">
        <v>112</v>
      </c>
      <c r="E7" s="2" t="s">
        <v>113</v>
      </c>
      <c r="F7" s="2" t="s">
        <v>95</v>
      </c>
      <c r="G7" s="2" t="s">
        <v>44</v>
      </c>
      <c r="H7" s="2" t="s">
        <v>97</v>
      </c>
      <c r="I7" s="2" t="s">
        <v>98</v>
      </c>
      <c r="J7" s="2" t="s">
        <v>98</v>
      </c>
      <c r="K7" s="2" t="s">
        <v>114</v>
      </c>
    </row>
    <row r="8" s="1" customFormat="1" ht="20" customHeight="1" spans="1:11">
      <c r="A8" s="3">
        <v>13970929952</v>
      </c>
      <c r="B8" s="3">
        <v>1913482</v>
      </c>
      <c r="C8" s="2" t="s">
        <v>100</v>
      </c>
      <c r="D8" s="2" t="s">
        <v>115</v>
      </c>
      <c r="E8" s="2" t="s">
        <v>116</v>
      </c>
      <c r="F8" s="2" t="s">
        <v>113</v>
      </c>
      <c r="G8" s="2" t="s">
        <v>44</v>
      </c>
      <c r="H8" s="2" t="s">
        <v>97</v>
      </c>
      <c r="I8" s="2" t="s">
        <v>98</v>
      </c>
      <c r="J8" s="2" t="s">
        <v>98</v>
      </c>
      <c r="K8" s="2" t="s">
        <v>117</v>
      </c>
    </row>
    <row r="9" s="1" customFormat="1" ht="20" customHeight="1" spans="1:11">
      <c r="A9" s="3">
        <v>13955866147</v>
      </c>
      <c r="B9" s="3">
        <v>1912675</v>
      </c>
      <c r="C9" s="2" t="s">
        <v>100</v>
      </c>
      <c r="D9" s="2" t="s">
        <v>118</v>
      </c>
      <c r="E9" s="2" t="s">
        <v>119</v>
      </c>
      <c r="F9" s="2" t="s">
        <v>120</v>
      </c>
      <c r="G9" s="2" t="s">
        <v>44</v>
      </c>
      <c r="H9" s="2" t="s">
        <v>121</v>
      </c>
      <c r="I9" s="2" t="s">
        <v>98</v>
      </c>
      <c r="J9" s="2" t="s">
        <v>98</v>
      </c>
      <c r="K9" s="2" t="s">
        <v>122</v>
      </c>
    </row>
    <row r="10" s="1" customFormat="1" ht="20" customHeight="1" spans="1:11">
      <c r="A10" s="3">
        <v>13936341280</v>
      </c>
      <c r="B10" s="3">
        <v>1910212</v>
      </c>
      <c r="C10" s="2" t="s">
        <v>123</v>
      </c>
      <c r="D10" s="2" t="s">
        <v>124</v>
      </c>
      <c r="E10" s="2" t="s">
        <v>95</v>
      </c>
      <c r="F10" s="2" t="s">
        <v>96</v>
      </c>
      <c r="G10" s="2" t="s">
        <v>44</v>
      </c>
      <c r="H10" s="2" t="s">
        <v>125</v>
      </c>
      <c r="I10" s="2" t="s">
        <v>98</v>
      </c>
      <c r="J10" s="2" t="s">
        <v>98</v>
      </c>
      <c r="K10" s="2" t="s">
        <v>126</v>
      </c>
    </row>
    <row r="11" s="1" customFormat="1" ht="20" customHeight="1" spans="1:11">
      <c r="A11" s="3">
        <v>13888047196</v>
      </c>
      <c r="B11" s="3">
        <v>1903521</v>
      </c>
      <c r="C11" s="2" t="s">
        <v>127</v>
      </c>
      <c r="D11" s="2" t="s">
        <v>128</v>
      </c>
      <c r="E11" s="2" t="s">
        <v>95</v>
      </c>
      <c r="F11" s="2" t="s">
        <v>102</v>
      </c>
      <c r="G11" s="2" t="s">
        <v>44</v>
      </c>
      <c r="H11" s="2" t="s">
        <v>129</v>
      </c>
      <c r="I11" s="2" t="s">
        <v>98</v>
      </c>
      <c r="J11" s="2" t="s">
        <v>98</v>
      </c>
      <c r="K11" s="2" t="s">
        <v>130</v>
      </c>
    </row>
    <row r="12" s="1" customFormat="1" ht="20" customHeight="1" spans="1:11">
      <c r="A12" s="3">
        <v>13660123785</v>
      </c>
      <c r="B12" s="3">
        <v>1878650</v>
      </c>
      <c r="C12" s="2" t="s">
        <v>131</v>
      </c>
      <c r="D12" s="2" t="s">
        <v>132</v>
      </c>
      <c r="E12" s="2" t="s">
        <v>95</v>
      </c>
      <c r="F12" s="2" t="s">
        <v>102</v>
      </c>
      <c r="G12" s="2" t="s">
        <v>44</v>
      </c>
      <c r="H12" s="2" t="s">
        <v>133</v>
      </c>
      <c r="I12" s="2" t="s">
        <v>98</v>
      </c>
      <c r="J12" s="2" t="s">
        <v>98</v>
      </c>
      <c r="K12" s="2" t="s">
        <v>134</v>
      </c>
    </row>
    <row r="13" s="1" customFormat="1" ht="20" customHeight="1" spans="1:11">
      <c r="A13" s="3">
        <v>13626001357</v>
      </c>
      <c r="B13" s="3">
        <v>1877115</v>
      </c>
      <c r="C13" s="2" t="s">
        <v>135</v>
      </c>
      <c r="D13" s="2" t="s">
        <v>136</v>
      </c>
      <c r="E13" s="2" t="s">
        <v>95</v>
      </c>
      <c r="F13" s="2" t="s">
        <v>102</v>
      </c>
      <c r="G13" s="2" t="s">
        <v>44</v>
      </c>
      <c r="H13" s="2" t="s">
        <v>137</v>
      </c>
      <c r="I13" s="2" t="s">
        <v>98</v>
      </c>
      <c r="J13" s="2" t="s">
        <v>98</v>
      </c>
      <c r="K13" s="2" t="s">
        <v>138</v>
      </c>
    </row>
    <row r="14" s="1" customFormat="1" ht="20" customHeight="1" spans="1:11">
      <c r="A14" s="3">
        <v>13494335264</v>
      </c>
      <c r="B14" s="3">
        <v>1868316</v>
      </c>
      <c r="C14" s="2" t="s">
        <v>139</v>
      </c>
      <c r="D14" s="2" t="s">
        <v>140</v>
      </c>
      <c r="E14" s="2" t="s">
        <v>95</v>
      </c>
      <c r="F14" s="2" t="s">
        <v>102</v>
      </c>
      <c r="G14" s="2" t="s">
        <v>44</v>
      </c>
      <c r="H14" s="2" t="s">
        <v>141</v>
      </c>
      <c r="I14" s="2" t="s">
        <v>98</v>
      </c>
      <c r="J14" s="2" t="s">
        <v>98</v>
      </c>
      <c r="K14" s="2" t="s">
        <v>142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2021-01-04T08:49:43Z</dcterms:created>
  <dcterms:modified xsi:type="dcterms:W3CDTF">2021-01-04T08:57:33Z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