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</definedName>
  </definedNames>
  <calcPr calcId="144525"/>
</workbook>
</file>

<file path=xl/sharedStrings.xml><?xml version="1.0" encoding="utf-8"?>
<sst xmlns="http://schemas.openxmlformats.org/spreadsheetml/2006/main" count="148" uniqueCount="105">
  <si>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</si>
  <si>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</si>
  <si>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</si>
  <si>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日期:2021-01-11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</si>
  <si>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</si>
  <si>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</si>
  <si>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</si>
  <si>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</si>
  <si>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</si>
  <si>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訂單（離店日4/1/2021-10/1/2021）</t>
  </si>
  <si>
    <t>HKD 0.00</t>
  </si>
  <si>
    <t>HKD 8914.00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</si>
  <si>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</si>
  <si>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</si>
  <si>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</si>
  <si>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</si>
  <si>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</si>
  <si>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</si>
  <si>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</si>
  <si>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</si>
  <si>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</si>
  <si>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</si>
  <si>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</si>
  <si>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</si>
  <si>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</si>
  <si>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</si>
  <si>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</si>
  <si>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</si>
  <si>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</si>
  <si>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</si>
  <si>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</si>
  <si>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</si>
  <si>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</si>
  <si>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</si>
  <si>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</si>
  <si>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</si>
  <si>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</si>
  <si>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</si>
  <si>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</si>
  <si>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</si>
  <si>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13743172169</t>
  </si>
  <si>
    <t>91930574</t>
  </si>
  <si>
    <t>威斯汀丹佛国际机场酒店(The Westin Denver International Airport)</t>
  </si>
  <si>
    <t>Kalra/Sandeep,Kalra/Benu</t>
  </si>
  <si>
    <t>HKD</t>
  </si>
  <si>
    <t>传统特大床房&lt;不退款&gt;&lt;2人入住&gt;</t>
  </si>
  <si>
    <t>1887889</t>
  </si>
  <si>
    <t>Collectable orders</t>
  </si>
  <si>
    <t>13976787641</t>
  </si>
  <si>
    <t>20073817</t>
  </si>
  <si>
    <t>港景合作城市酒店(Co-op City Hotel Harborview)</t>
  </si>
  <si>
    <t>LEE/JEONGHYEON,NAM/HYEONJEONG</t>
  </si>
  <si>
    <t>山景双床房&lt;不退款&gt;&lt;2人入住&gt;(蓦然旅游网)</t>
  </si>
  <si>
    <t>1913952</t>
  </si>
  <si>
    <t>13935495266</t>
  </si>
  <si>
    <t>72450673</t>
  </si>
  <si>
    <t>新加坡圣淘沙湾W酒店(W Singapore - Sentosa Cove)</t>
  </si>
  <si>
    <t>Jiang/Wenjin</t>
  </si>
  <si>
    <t>港景壮美特大床房&lt;早餐&gt;&lt;不退款&gt;&lt;2人入住&gt;</t>
  </si>
  <si>
    <t>1910026</t>
  </si>
  <si>
    <t>Total Amount:8914.00HKD</t>
  </si>
  <si>
    <t>,</t>
  </si>
  <si>
    <t>A210111155610459</t>
  </si>
  <si>
    <t>合计8914HKD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</si>
  <si>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</si>
  <si>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</si>
  <si>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</si>
  <si>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</si>
  <si>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</si>
  <si>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</si>
  <si>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</si>
  <si>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</si>
  <si>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</si>
  <si>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</si>
  <si>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</si>
  <si>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口哨云雀酒店</t>
  </si>
  <si>
    <t>MOON SUNKYOUNG,JANG BYEONGHWA,HONG YEONGGI</t>
  </si>
  <si>
    <t>2021-01-07</t>
  </si>
  <si>
    <t>2021-01-08</t>
  </si>
  <si>
    <t>0.00</t>
  </si>
  <si>
    <t/>
  </si>
  <si>
    <t>2021/1/6 19:52:34</t>
  </si>
  <si>
    <t>普莱森顿万怡酒店</t>
  </si>
  <si>
    <t>Pacheco Nathaly</t>
  </si>
  <si>
    <t>2021-01-04</t>
  </si>
  <si>
    <t>2021-01-05</t>
  </si>
  <si>
    <t>2021/1/4 12:57:27</t>
  </si>
  <si>
    <t>Perez Juandaniel</t>
  </si>
  <si>
    <t>2021/1/4 8:15:44</t>
  </si>
  <si>
    <t>北机场夏洛特北湖万怡酒店</t>
  </si>
  <si>
    <t>Bari Abdennacer</t>
  </si>
  <si>
    <t>2021-01-06</t>
  </si>
  <si>
    <t>2020/12/7 6:19:30</t>
  </si>
  <si>
    <t>港景合作城市酒店</t>
  </si>
  <si>
    <t>LEE JEONGHYEON,NAM HYEONJEONG</t>
  </si>
  <si>
    <t>807.00</t>
  </si>
  <si>
    <t>2020/11/22 16:29:17</t>
  </si>
  <si>
    <t>新加坡圣淘沙湾W酒店</t>
  </si>
  <si>
    <t>Jiang Wenjin</t>
  </si>
  <si>
    <t>6800.00</t>
  </si>
  <si>
    <t>2020/11/15 20:17:52</t>
  </si>
  <si>
    <t xml:space="preserve">威斯汀丹佛国际机场酒店 </t>
  </si>
  <si>
    <t>Kalra Sandeep,Kalra Benu</t>
  </si>
  <si>
    <t>1307.00</t>
  </si>
  <si>
    <t>2020/10/18 8:34:21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</si>
</sst>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5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J19" sqref="J19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24.625" style="4"/>
    <col min="8" max="8" width="14.75" style="4"/>
    <col min="9" max="9" width="18.25" style="4"/>
    <col min="10" max="10" width="21.875" style="4"/>
    <col min="11" max="11" width="8.375" style="4"/>
    <col min="12" max="12" width="32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6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44200</v>
      </c>
      <c r="F39" s="20">
        <v>44201</v>
      </c>
      <c r="G39" s="7" t="s">
        <v>43</v>
      </c>
      <c r="H39" s="7">
        <v>1307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ht="14.25" spans="1:18">
      <c r="A40" s="7" t="s">
        <v>39</v>
      </c>
      <c r="B40" s="19" t="s">
        <v>48</v>
      </c>
      <c r="C40" s="19" t="s">
        <v>49</v>
      </c>
      <c r="D40" s="7" t="s">
        <v>50</v>
      </c>
      <c r="E40" s="20">
        <v>44200</v>
      </c>
      <c r="F40" s="20">
        <v>44203</v>
      </c>
      <c r="G40" s="7" t="s">
        <v>51</v>
      </c>
      <c r="H40" s="7">
        <v>807</v>
      </c>
      <c r="I40" s="7">
        <v>0</v>
      </c>
      <c r="J40" s="7">
        <v>0</v>
      </c>
      <c r="K40" s="7" t="s">
        <v>44</v>
      </c>
      <c r="L40" s="7" t="s">
        <v>52</v>
      </c>
      <c r="M40" s="7">
        <v>3</v>
      </c>
      <c r="N40" s="19" t="s">
        <v>53</v>
      </c>
      <c r="O40" s="7" t="s">
        <v>47</v>
      </c>
      <c r="P40" s="7">
        <v>0</v>
      </c>
      <c r="Q40" s="7"/>
      <c r="R40" s="7"/>
    </row>
    <row r="41" s="4" customFormat="1" ht="14.25" spans="1:18">
      <c r="A41" s="7" t="s">
        <v>39</v>
      </c>
      <c r="B41" s="19" t="s">
        <v>54</v>
      </c>
      <c r="C41" s="19" t="s">
        <v>55</v>
      </c>
      <c r="D41" s="7" t="s">
        <v>56</v>
      </c>
      <c r="E41" s="20">
        <v>44202</v>
      </c>
      <c r="F41" s="20">
        <v>44204</v>
      </c>
      <c r="G41" s="7" t="s">
        <v>57</v>
      </c>
      <c r="H41" s="7">
        <v>6800</v>
      </c>
      <c r="I41" s="7">
        <v>0</v>
      </c>
      <c r="J41" s="7">
        <v>0</v>
      </c>
      <c r="K41" s="7" t="s">
        <v>44</v>
      </c>
      <c r="L41" s="7" t="s">
        <v>58</v>
      </c>
      <c r="M41" s="7">
        <v>2</v>
      </c>
      <c r="N41" s="19" t="s">
        <v>59</v>
      </c>
      <c r="O41" s="7" t="s">
        <v>47</v>
      </c>
      <c r="P41" s="7">
        <v>0</v>
      </c>
      <c r="Q41" s="7"/>
      <c r="R41" s="7"/>
    </row>
    <row r="42" s="4" customFormat="1" customHeight="1" spans="1:18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2:R42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23" sqref="F23"/>
    </sheetView>
  </sheetViews>
  <sheetFormatPr defaultColWidth="9" defaultRowHeight="13.5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61</v>
      </c>
    </row>
    <row r="2" s="4" customFormat="1" ht="14.25" spans="1:11">
      <c r="A2" s="6">
        <v>13743172169</v>
      </c>
      <c r="B2" s="7">
        <v>1307</v>
      </c>
      <c r="C2" s="4" t="str">
        <f>VLOOKUP(A2,HOP!A:H,8,0)</f>
        <v>1307.00</v>
      </c>
      <c r="D2" s="4">
        <f>VLOOKUP(A2,HOP!A:B,2,0)</f>
        <v>1887889</v>
      </c>
      <c r="E2" s="4">
        <f>B2-C2</f>
        <v>0</v>
      </c>
      <c r="K2" s="4" t="str">
        <f>$K$1&amp;D2</f>
        <v>,1887889</v>
      </c>
    </row>
    <row r="3" s="4" customFormat="1" ht="14.25" spans="1:11">
      <c r="A3" s="6">
        <v>13976787641</v>
      </c>
      <c r="B3" s="7">
        <v>807</v>
      </c>
      <c r="C3" s="4" t="str">
        <f>VLOOKUP(A3,HOP!A:H,8,0)</f>
        <v>807.00</v>
      </c>
      <c r="D3" s="4">
        <f>VLOOKUP(A3,HOP!A:B,2,0)</f>
        <v>1913952</v>
      </c>
      <c r="E3" s="4">
        <f>B3-C3</f>
        <v>0</v>
      </c>
      <c r="K3" s="4" t="str">
        <f>$K$1&amp;D3</f>
        <v>,1913952</v>
      </c>
    </row>
    <row r="4" s="4" customFormat="1" ht="14.25" spans="1:11">
      <c r="A4" s="6">
        <v>13935495266</v>
      </c>
      <c r="B4" s="7">
        <v>6800</v>
      </c>
      <c r="C4" s="4" t="str">
        <f>VLOOKUP(A4,HOP!A:H,8,0)</f>
        <v>6800.00</v>
      </c>
      <c r="D4" s="4">
        <f>VLOOKUP(A4,HOP!A:B,2,0)</f>
        <v>1910026</v>
      </c>
      <c r="E4" s="4">
        <f>B4-C4</f>
        <v>0</v>
      </c>
      <c r="K4" s="4" t="str">
        <f>$K$1&amp;D4</f>
        <v>,1910026</v>
      </c>
    </row>
    <row r="5" s="4" customFormat="1" customHeight="1" spans="1:2">
      <c r="A5" s="8"/>
      <c r="B5" s="8"/>
    </row>
    <row r="6" spans="2:2">
      <c r="B6" s="4">
        <f>SUM(B2:B5)</f>
        <v>8914</v>
      </c>
    </row>
    <row r="8" spans="1:1">
      <c r="A8" s="4" t="s">
        <v>62</v>
      </c>
    </row>
    <row r="9" spans="1:1">
      <c r="A9" s="4" t="s">
        <v>63</v>
      </c>
    </row>
  </sheetData>
  <mergeCells count="1">
    <mergeCell ref="A5:B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35" sqref="C35"/>
    </sheetView>
  </sheetViews>
  <sheetFormatPr defaultColWidth="8" defaultRowHeight="12.75" outlineLevelRow="7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64</v>
      </c>
      <c r="B1" s="2" t="s">
        <v>65</v>
      </c>
      <c r="C1" s="2" t="s">
        <v>66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2" t="s">
        <v>74</v>
      </c>
    </row>
    <row r="2" s="1" customFormat="1" ht="20" customHeight="1" spans="1:11">
      <c r="A2" s="3">
        <v>14256154559</v>
      </c>
      <c r="B2" s="3">
        <v>1941709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44</v>
      </c>
      <c r="H2" s="2" t="s">
        <v>79</v>
      </c>
      <c r="I2" s="2" t="s">
        <v>80</v>
      </c>
      <c r="J2" s="2" t="s">
        <v>80</v>
      </c>
      <c r="K2" s="2" t="s">
        <v>81</v>
      </c>
    </row>
    <row r="3" s="1" customFormat="1" ht="20" customHeight="1" spans="1:11">
      <c r="A3" s="3">
        <v>14244291047</v>
      </c>
      <c r="B3" s="3">
        <v>1940260</v>
      </c>
      <c r="C3" s="2" t="s">
        <v>82</v>
      </c>
      <c r="D3" s="2" t="s">
        <v>83</v>
      </c>
      <c r="E3" s="2" t="s">
        <v>84</v>
      </c>
      <c r="F3" s="2" t="s">
        <v>85</v>
      </c>
      <c r="G3" s="2" t="s">
        <v>44</v>
      </c>
      <c r="H3" s="2" t="s">
        <v>79</v>
      </c>
      <c r="I3" s="2" t="s">
        <v>80</v>
      </c>
      <c r="J3" s="2" t="s">
        <v>80</v>
      </c>
      <c r="K3" s="2" t="s">
        <v>86</v>
      </c>
    </row>
    <row r="4" s="1" customFormat="1" ht="20" customHeight="1" spans="1:11">
      <c r="A4" s="3">
        <v>14243497778</v>
      </c>
      <c r="B4" s="3">
        <v>1940094</v>
      </c>
      <c r="C4" s="2" t="s">
        <v>82</v>
      </c>
      <c r="D4" s="2" t="s">
        <v>87</v>
      </c>
      <c r="E4" s="2" t="s">
        <v>77</v>
      </c>
      <c r="F4" s="2" t="s">
        <v>78</v>
      </c>
      <c r="G4" s="2" t="s">
        <v>44</v>
      </c>
      <c r="H4" s="2" t="s">
        <v>79</v>
      </c>
      <c r="I4" s="2" t="s">
        <v>80</v>
      </c>
      <c r="J4" s="2" t="s">
        <v>80</v>
      </c>
      <c r="K4" s="2" t="s">
        <v>88</v>
      </c>
    </row>
    <row r="5" s="1" customFormat="1" ht="20" customHeight="1" spans="1:11">
      <c r="A5" s="3">
        <v>14059333366</v>
      </c>
      <c r="B5" s="3">
        <v>1920967</v>
      </c>
      <c r="C5" s="2" t="s">
        <v>89</v>
      </c>
      <c r="D5" s="2" t="s">
        <v>90</v>
      </c>
      <c r="E5" s="2" t="s">
        <v>91</v>
      </c>
      <c r="F5" s="2" t="s">
        <v>77</v>
      </c>
      <c r="G5" s="2" t="s">
        <v>44</v>
      </c>
      <c r="H5" s="2" t="s">
        <v>79</v>
      </c>
      <c r="I5" s="2" t="s">
        <v>80</v>
      </c>
      <c r="J5" s="2" t="s">
        <v>80</v>
      </c>
      <c r="K5" s="2" t="s">
        <v>92</v>
      </c>
    </row>
    <row r="6" s="1" customFormat="1" ht="20" customHeight="1" spans="1:11">
      <c r="A6" s="3">
        <v>13976787641</v>
      </c>
      <c r="B6" s="3">
        <v>1913952</v>
      </c>
      <c r="C6" s="2" t="s">
        <v>93</v>
      </c>
      <c r="D6" s="2" t="s">
        <v>94</v>
      </c>
      <c r="E6" s="2" t="s">
        <v>84</v>
      </c>
      <c r="F6" s="2" t="s">
        <v>77</v>
      </c>
      <c r="G6" s="2" t="s">
        <v>44</v>
      </c>
      <c r="H6" s="2" t="s">
        <v>95</v>
      </c>
      <c r="I6" s="2" t="s">
        <v>80</v>
      </c>
      <c r="J6" s="2" t="s">
        <v>80</v>
      </c>
      <c r="K6" s="2" t="s">
        <v>96</v>
      </c>
    </row>
    <row r="7" s="1" customFormat="1" ht="20" customHeight="1" spans="1:11">
      <c r="A7" s="3">
        <v>13935495266</v>
      </c>
      <c r="B7" s="3">
        <v>1910026</v>
      </c>
      <c r="C7" s="2" t="s">
        <v>97</v>
      </c>
      <c r="D7" s="2" t="s">
        <v>98</v>
      </c>
      <c r="E7" s="2" t="s">
        <v>91</v>
      </c>
      <c r="F7" s="2" t="s">
        <v>78</v>
      </c>
      <c r="G7" s="2" t="s">
        <v>44</v>
      </c>
      <c r="H7" s="2" t="s">
        <v>99</v>
      </c>
      <c r="I7" s="2" t="s">
        <v>80</v>
      </c>
      <c r="J7" s="2" t="s">
        <v>80</v>
      </c>
      <c r="K7" s="2" t="s">
        <v>100</v>
      </c>
    </row>
    <row r="8" s="1" customFormat="1" ht="20" customHeight="1" spans="1:11">
      <c r="A8" s="3">
        <v>13743172169</v>
      </c>
      <c r="B8" s="3">
        <v>1887889</v>
      </c>
      <c r="C8" s="2" t="s">
        <v>101</v>
      </c>
      <c r="D8" s="2" t="s">
        <v>102</v>
      </c>
      <c r="E8" s="2" t="s">
        <v>84</v>
      </c>
      <c r="F8" s="2" t="s">
        <v>85</v>
      </c>
      <c r="G8" s="2" t="s">
        <v>44</v>
      </c>
      <c r="H8" s="2" t="s">
        <v>103</v>
      </c>
      <c r="I8" s="2" t="s">
        <v>80</v>
      </c>
      <c r="J8" s="2" t="s">
        <v>80</v>
      </c>
      <c r="K8" s="2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2021-01-11T07:51:13Z</dcterms:created>
  <dcterms:modified xsi:type="dcterms:W3CDTF">2021-01-11T07:59:21Z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