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925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对账!$A$1:$P$13</definedName>
  </definedNames>
  <calcPr calcId="144525"/>
</workbook>
</file>

<file path=xl/sharedStrings.xml><?xml version="1.0" encoding="utf-8"?>
<sst xmlns="http://schemas.openxmlformats.org/spreadsheetml/2006/main" count="695" uniqueCount="281">
  <si>
    <t>去哪儿网酒店预付对账单</t>
  </si>
  <si>
    <t>供应商名称：</t>
  </si>
  <si>
    <t>趣悠游</t>
  </si>
  <si>
    <t>结算周期：</t>
  </si>
  <si>
    <t>2021-01-04至2021-01-10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</si>
  <si>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</si>
  <si>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</si>
  <si>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</si>
  <si>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</si>
  <si>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</si>
  <si>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</si>
  <si>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</si>
  <si>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</si>
  <si>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</si>
  <si>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</si>
  <si>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</si>
  <si>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</si>
  <si>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</si>
  <si>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</si>
  <si>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</si>
  <si>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¥18,573.72</t>
  </si>
  <si>
    <t>¥1,608.72</t>
  </si>
  <si>
    <t>¥16,965.00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</si>
  <si>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</si>
  <si>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</si>
  <si>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</si>
  <si>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</si>
  <si>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</si>
  <si>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</si>
  <si>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</si>
  <si>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</si>
  <si>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012874****4811</t>
  </si>
  <si>
    <t>户名：</t>
  </si>
  <si>
    <t>CONVERGENT INTERNATIONAL TRAVEL DEVELOPMENT COMPANY 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</si>
  <si>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</si>
  <si>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</si>
  <si>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</si>
  <si>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</si>
  <si>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</si>
  <si>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</si>
  <si>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</si>
  <si>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</si>
  <si>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</si>
  <si>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</si>
  <si>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</si>
  <si>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</si>
  <si>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</si>
  <si>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</si>
  <si>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</si>
  <si>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</si>
  <si>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</si>
  <si>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</si>
  <si>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</si>
  <si>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</si>
  <si>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</si>
  <si>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</si>
  <si>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</si>
  <si>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</si>
  <si>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</si>
  <si>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</si>
  <si>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</si>
  <si>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</si>
  <si>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</si>
  <si>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</si>
  <si>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</si>
  <si>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</si>
  <si>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</si>
  <si>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</si>
  <si>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</si>
  <si>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702488002246</t>
  </si>
  <si>
    <t>1930223</t>
  </si>
  <si>
    <t>酒店预付</t>
  </si>
  <si>
    <t>否</t>
  </si>
  <si>
    <t>普通</t>
  </si>
  <si>
    <t>221861711</t>
  </si>
  <si>
    <t>香港如心海景酒店暨会议中心</t>
  </si>
  <si>
    <t>1626188</t>
  </si>
  <si>
    <t>HUANG/YI</t>
  </si>
  <si>
    <t>2020-12-21</t>
  </si>
  <si>
    <t>2020-12-31</t>
  </si>
  <si>
    <t>2021-01-04</t>
  </si>
  <si>
    <t>¥1,700.00</t>
  </si>
  <si>
    <t>¥132.00</t>
  </si>
  <si>
    <t>¥1,568.00</t>
  </si>
  <si>
    <t>Standard room</t>
  </si>
  <si>
    <t>WEBSITE</t>
  </si>
  <si>
    <t>702502231748</t>
  </si>
  <si>
    <t>1940207</t>
  </si>
  <si>
    <t>804832498</t>
  </si>
  <si>
    <t>旧轻井泽KIKYO, 希尔顿格芮精选酒店</t>
  </si>
  <si>
    <t>XIN/HONGYU</t>
  </si>
  <si>
    <t>2021-01-05</t>
  </si>
  <si>
    <t>¥2,615.72</t>
  </si>
  <si>
    <t>¥243.72</t>
  </si>
  <si>
    <t>¥2,372.00</t>
  </si>
  <si>
    <t>Superior Twin Room</t>
  </si>
  <si>
    <t>702499306405</t>
  </si>
  <si>
    <t>1938568</t>
  </si>
  <si>
    <t>239997590</t>
  </si>
  <si>
    <t>宝瓶宫酒店及城市度假村</t>
  </si>
  <si>
    <t>GONG/YIYUAN</t>
  </si>
  <si>
    <t>2021-01-01</t>
  </si>
  <si>
    <t>2021-01-06</t>
  </si>
  <si>
    <t>¥1,905.00</t>
  </si>
  <si>
    <t>¥180.00</t>
  </si>
  <si>
    <t>¥1,725.00</t>
  </si>
  <si>
    <t>702501115988</t>
  </si>
  <si>
    <t>1939576</t>
  </si>
  <si>
    <t>197295431</t>
  </si>
  <si>
    <t>迪拜阿尔贾达法万豪酒店</t>
  </si>
  <si>
    <t>ZHANG/JUAN</t>
  </si>
  <si>
    <t>2021-01-03</t>
  </si>
  <si>
    <t>¥1,956.00</t>
  </si>
  <si>
    <t>¥149.00</t>
  </si>
  <si>
    <t>¥1,807.00</t>
  </si>
  <si>
    <t>Deluxe King Bed Room</t>
  </si>
  <si>
    <t>702503319272</t>
  </si>
  <si>
    <t>1940731</t>
  </si>
  <si>
    <t>809159854</t>
  </si>
  <si>
    <t>澳门丽思卡尔顿酒店</t>
  </si>
  <si>
    <t>ZHANG/QIONGQI</t>
  </si>
  <si>
    <t>2021-01-07</t>
  </si>
  <si>
    <t>¥1,526.00</t>
  </si>
  <si>
    <t>¥164.00</t>
  </si>
  <si>
    <t>¥1,362.00</t>
  </si>
  <si>
    <t>premier suite</t>
  </si>
  <si>
    <t>702494559706</t>
  </si>
  <si>
    <t>1934267</t>
  </si>
  <si>
    <t>197310749</t>
  </si>
  <si>
    <t>纽约时代广场千禧酒店</t>
  </si>
  <si>
    <t>ZHANG/YILEI</t>
  </si>
  <si>
    <t>2020-12-27</t>
  </si>
  <si>
    <t>¥3,840.00</t>
  </si>
  <si>
    <t>¥294.00</t>
  </si>
  <si>
    <t>¥3,546.00</t>
  </si>
  <si>
    <t>standard double room</t>
  </si>
  <si>
    <t>702505816870</t>
  </si>
  <si>
    <t>1942046</t>
  </si>
  <si>
    <t>221835665</t>
  </si>
  <si>
    <t>香港珀丽酒店</t>
  </si>
  <si>
    <t>CHEN/SU</t>
  </si>
  <si>
    <t>2021-01-08</t>
  </si>
  <si>
    <t>¥204.00</t>
  </si>
  <si>
    <t>¥25.00</t>
  </si>
  <si>
    <t>¥179.00</t>
  </si>
  <si>
    <t>Deluxe Room</t>
  </si>
  <si>
    <t>702505577681</t>
  </si>
  <si>
    <t>1941955</t>
  </si>
  <si>
    <t>197301686</t>
  </si>
  <si>
    <t>迪拜迪尔拉萨玛雅酒店</t>
  </si>
  <si>
    <t>MA/XINRAN|YANG/LONGBIN</t>
  </si>
  <si>
    <t>¥280.00</t>
  </si>
  <si>
    <t>¥26.00</t>
  </si>
  <si>
    <t>¥254.00</t>
  </si>
  <si>
    <t>classic room</t>
  </si>
  <si>
    <t>702503435730</t>
  </si>
  <si>
    <t>1940700</t>
  </si>
  <si>
    <t>197305196</t>
  </si>
  <si>
    <t>迪拜双季公寓酒店(原迪拜格洛里亚公寓酒店)</t>
  </si>
  <si>
    <t>LI/TIAN</t>
  </si>
  <si>
    <t>¥2,014.00</t>
  </si>
  <si>
    <t>¥186.00</t>
  </si>
  <si>
    <t>¥1,828.00</t>
  </si>
  <si>
    <t>Two Bedrooms Apartment with Sea View</t>
  </si>
  <si>
    <t>702506717855</t>
  </si>
  <si>
    <t>1942745</t>
  </si>
  <si>
    <t>221842448</t>
  </si>
  <si>
    <t>澳门帝濠酒店</t>
  </si>
  <si>
    <t>ZHANG/GUOGANG</t>
  </si>
  <si>
    <t>2021-01-09</t>
  </si>
  <si>
    <t>¥168.00</t>
  </si>
  <si>
    <t>¥28.00</t>
  </si>
  <si>
    <t>¥140.00</t>
  </si>
  <si>
    <t>Superior Room</t>
  </si>
  <si>
    <t>702502282174</t>
  </si>
  <si>
    <t>1940473</t>
  </si>
  <si>
    <t>819848635</t>
  </si>
  <si>
    <t>MYSTAYS 清水酒店</t>
  </si>
  <si>
    <t>GUO/JING|LI/CHUNYUAN</t>
  </si>
  <si>
    <t>2021-01-10</t>
  </si>
  <si>
    <t>¥340.00</t>
  </si>
  <si>
    <t>¥27.00</t>
  </si>
  <si>
    <t>¥313.00</t>
  </si>
  <si>
    <t>Standard Double - Non-Smoking</t>
  </si>
  <si>
    <t>702475188127</t>
  </si>
  <si>
    <t>1921528</t>
  </si>
  <si>
    <t>199565084</t>
  </si>
  <si>
    <t>洛杉矶大道喜来登酒店</t>
  </si>
  <si>
    <t>ZENG/YOUJIA</t>
  </si>
  <si>
    <t>2020-12-08</t>
  </si>
  <si>
    <t>¥2,025.00</t>
  </si>
  <si>
    <t>¥154.00</t>
  </si>
  <si>
    <t>¥1,871.00</t>
  </si>
  <si>
    <t>Traditional King Bed room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</si>
  <si>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</si>
  <si>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</si>
  <si>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</si>
  <si>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</si>
  <si>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</si>
  <si>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</si>
  <si>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</si>
  <si>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</si>
  <si>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</si>
  <si>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</si>
  <si>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,</t>
  </si>
  <si>
    <t>A210112144151459</t>
  </si>
  <si>
    <r>
      <t>合计</t>
    </r>
    <r>
      <rPr>
        <sz val="10"/>
        <rFont val="Arial"/>
        <charset val="134"/>
      </rPr>
      <t>16965</t>
    </r>
    <r>
      <rPr>
        <sz val="10"/>
        <rFont val="宋体"/>
        <charset val="134"/>
      </rPr>
      <t>元</t>
    </r>
  </si>
  <si>
    <t>客户订单号</t>
  </si>
  <si>
    <t>汇智订单号</t>
  </si>
  <si>
    <t>客户姓名</t>
  </si>
  <si>
    <t>退房日期</t>
  </si>
  <si>
    <t>金额</t>
  </si>
  <si>
    <t>联系人</t>
  </si>
  <si>
    <t>手机</t>
  </si>
  <si>
    <t>ZHANG GUOGANG</t>
  </si>
  <si>
    <t>RMB</t>
  </si>
  <si>
    <t>140.00</t>
  </si>
  <si>
    <t>189****1302</t>
  </si>
  <si>
    <t>2021/1/8 16:26:58</t>
  </si>
  <si>
    <t>CHEN SU</t>
  </si>
  <si>
    <t>179.00</t>
  </si>
  <si>
    <t>138****4608</t>
  </si>
  <si>
    <t>2021/1/7 11:19:54</t>
  </si>
  <si>
    <t xml:space="preserve">迪拜迪尔拉萨玛雅酒店 </t>
  </si>
  <si>
    <t>MA XINRAN,YANG LONGBIN</t>
  </si>
  <si>
    <t>254.00</t>
  </si>
  <si>
    <t>MA/XINRAN</t>
  </si>
  <si>
    <t>+97****177097</t>
  </si>
  <si>
    <t>2021/1/7 7:23:50</t>
  </si>
  <si>
    <t>ZHANG QIONGQI</t>
  </si>
  <si>
    <t>1362.00</t>
  </si>
  <si>
    <t>13923460719</t>
  </si>
  <si>
    <t>2021/1/5 9:40:06</t>
  </si>
  <si>
    <t>LI TIAN</t>
  </si>
  <si>
    <t>1828.00</t>
  </si>
  <si>
    <t>158****4747</t>
  </si>
  <si>
    <t>2021/1/5 8:28:06</t>
  </si>
  <si>
    <t>GUO JING,LI CHUNYUAN</t>
  </si>
  <si>
    <t>313.00</t>
  </si>
  <si>
    <t>GUO/JING</t>
  </si>
  <si>
    <t>+81****762782</t>
  </si>
  <si>
    <t>2021/1/4 18:57:15</t>
  </si>
  <si>
    <t>几比萨瓦几可希尔顿精选酒店</t>
  </si>
  <si>
    <t>XIN HONGYU</t>
  </si>
  <si>
    <t>2372.00</t>
  </si>
  <si>
    <t>+81****639777</t>
  </si>
  <si>
    <t>2021/1/4 11:40:46</t>
  </si>
  <si>
    <t>ZHANG JUAN</t>
  </si>
  <si>
    <t>1806.99</t>
  </si>
  <si>
    <t>+97****261701</t>
  </si>
  <si>
    <t>2021/1/3 3:35:29</t>
  </si>
  <si>
    <t>GONG YIYUAN</t>
  </si>
  <si>
    <t>1725.00</t>
  </si>
  <si>
    <t>130****6956</t>
  </si>
  <si>
    <t>2021/1/1 15:21:36</t>
  </si>
  <si>
    <t>ZHANG YILEI</t>
  </si>
  <si>
    <t>3546.00</t>
  </si>
  <si>
    <t>186****5877</t>
  </si>
  <si>
    <t>2020/12/27 5:09:48</t>
  </si>
  <si>
    <t>HUANG YI</t>
  </si>
  <si>
    <t>1568.00</t>
  </si>
  <si>
    <t>+85****59155542</t>
  </si>
  <si>
    <t>2020/12/21 19:06:57</t>
  </si>
  <si>
    <t>ZENG YOUJIA</t>
  </si>
  <si>
    <t>1871.00</t>
  </si>
  <si>
    <t>+17****13934</t>
  </si>
  <si>
    <t>2020/12/8 4:01:20</t>
  </si>
  <si>
    <t>702436878534</t>
  </si>
  <si>
    <t>1894859</t>
  </si>
  <si>
    <t>圣路易斯威斯汀酒店</t>
  </si>
  <si>
    <t>CHEN YANYI</t>
  </si>
  <si>
    <t>0.00</t>
  </si>
  <si>
    <t>CHEN/YANYI</t>
  </si>
  <si>
    <t>+17****66531</t>
  </si>
  <si>
    <t>2020/10/30 9:41:20</t>
  </si>
  <si>
    <t>702436942641</t>
  </si>
  <si>
    <t>1894858</t>
  </si>
  <si>
    <t>PAN XIANYU,YANG YUYAN</t>
  </si>
  <si>
    <t>PAN/XIANYU</t>
  </si>
  <si>
    <t>+17****97124</t>
  </si>
  <si>
    <t>2020/10/30 9:40:03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</si>
</sst>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176" formatCode="&quot;￥&quot;#,##0.00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5">
    <font>
      <sz val="10"/>
      <name val="Arial"/>
      <charset val="134"/>
    </font>
    <font>
      <sz val="10"/>
      <name val="Arial"/>
      <charset val="0"/>
    </font>
    <font>
      <sz val="12"/>
      <name val="宋体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indexed="9"/>
      <name val="宋体"/>
      <charset val="134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9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5" fillId="6" borderId="12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5" borderId="11" applyNumberFormat="0" applyFont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31" fillId="18" borderId="18" applyNumberFormat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7" fillId="18" borderId="12" applyNumberFormat="0" applyAlignment="0" applyProtection="0">
      <alignment vertical="center"/>
    </xf>
    <xf numFmtId="0" fontId="29" fillId="19" borderId="17" applyNumberFormat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39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1" fillId="41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3" fillId="43" borderId="0" applyNumberFormat="0" applyBorder="0" applyAlignment="0" applyProtection="0">
      <alignment vertical="center"/>
    </xf>
    <xf numFmtId="0" fontId="23" fillId="44" borderId="0" applyNumberFormat="0" applyBorder="0" applyAlignment="0" applyProtection="0">
      <alignment vertical="center"/>
    </xf>
    <xf numFmtId="0" fontId="23" fillId="45" borderId="0" applyNumberFormat="0" applyBorder="0" applyAlignment="0" applyProtection="0">
      <alignment vertical="center"/>
    </xf>
    <xf numFmtId="0" fontId="23" fillId="46" borderId="0" applyNumberFormat="0" applyBorder="0" applyAlignment="0" applyProtection="0">
      <alignment vertical="center"/>
    </xf>
    <xf numFmtId="0" fontId="23" fillId="44" borderId="0" applyNumberFormat="0" applyBorder="0" applyAlignment="0" applyProtection="0">
      <alignment vertical="center"/>
    </xf>
  </cellStyleXfs>
  <cellXfs count="41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1" xfId="0" applyNumberFormat="1" applyFont="1" applyFill="1" applyBorder="1" applyAlignment="1" applyProtection="1">
      <alignment horizontal="center" vertical="center"/>
    </xf>
    <xf numFmtId="0" fontId="3" fillId="2" borderId="2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>
      <alignment vertical="center"/>
    </xf>
    <xf numFmtId="40" fontId="0" fillId="0" borderId="0" xfId="0" applyNumberFormat="1" applyFont="1" applyFill="1" applyBorder="1" applyAlignment="1"/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>
      <alignment horizontal="left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5" fillId="0" borderId="0" xfId="0" applyNumberFormat="1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right" vertical="center"/>
    </xf>
    <xf numFmtId="0" fontId="8" fillId="0" borderId="0" xfId="0" applyNumberFormat="1" applyFont="1" applyFill="1" applyBorder="1" applyAlignment="1">
      <alignment horizontal="left" vertical="center"/>
    </xf>
    <xf numFmtId="14" fontId="8" fillId="0" borderId="0" xfId="0" applyNumberFormat="1" applyFont="1" applyFill="1" applyBorder="1" applyAlignment="1">
      <alignment horizontal="left" vertical="center"/>
    </xf>
    <xf numFmtId="0" fontId="7" fillId="0" borderId="0" xfId="0" applyNumberFormat="1" applyFont="1" applyFill="1" applyBorder="1" applyAlignment="1">
      <alignment horizontal="left" vertical="center"/>
    </xf>
    <xf numFmtId="0" fontId="8" fillId="0" borderId="0" xfId="0" applyNumberFormat="1" applyFont="1" applyFill="1" applyBorder="1" applyAlignment="1">
      <alignment horizontal="center" vertical="center"/>
    </xf>
    <xf numFmtId="0" fontId="9" fillId="4" borderId="3" xfId="0" applyNumberFormat="1" applyFont="1" applyFill="1" applyBorder="1" applyAlignment="1">
      <alignment horizontal="center"/>
    </xf>
    <xf numFmtId="0" fontId="9" fillId="4" borderId="4" xfId="0" applyNumberFormat="1" applyFont="1" applyFill="1" applyBorder="1" applyAlignment="1">
      <alignment horizontal="center"/>
    </xf>
    <xf numFmtId="49" fontId="8" fillId="0" borderId="3" xfId="0" applyNumberFormat="1" applyFont="1" applyFill="1" applyBorder="1" applyAlignment="1">
      <alignment horizontal="center" vertical="center"/>
    </xf>
    <xf numFmtId="0" fontId="8" fillId="0" borderId="5" xfId="0" applyNumberFormat="1" applyFont="1" applyFill="1" applyBorder="1" applyAlignment="1">
      <alignment horizontal="center" vertical="center"/>
    </xf>
    <xf numFmtId="0" fontId="8" fillId="0" borderId="6" xfId="0" applyNumberFormat="1" applyFont="1" applyFill="1" applyBorder="1" applyAlignment="1">
      <alignment horizontal="center" vertical="center"/>
    </xf>
    <xf numFmtId="0" fontId="10" fillId="0" borderId="7" xfId="0" applyNumberFormat="1" applyFont="1" applyFill="1" applyBorder="1" applyAlignment="1">
      <alignment horizontal="center" vertical="center"/>
    </xf>
    <xf numFmtId="0" fontId="10" fillId="0" borderId="4" xfId="0" applyNumberFormat="1" applyFont="1" applyFill="1" applyBorder="1" applyAlignment="1">
      <alignment horizontal="center" vertical="center"/>
    </xf>
    <xf numFmtId="0" fontId="10" fillId="0" borderId="6" xfId="0" applyNumberFormat="1" applyFont="1" applyFill="1" applyBorder="1" applyAlignment="1">
      <alignment horizontal="center" vertical="center"/>
    </xf>
    <xf numFmtId="0" fontId="8" fillId="0" borderId="8" xfId="0" applyNumberFormat="1" applyFont="1" applyFill="1" applyBorder="1" applyAlignment="1">
      <alignment horizontal="center" vertical="center"/>
    </xf>
    <xf numFmtId="176" fontId="8" fillId="0" borderId="9" xfId="0" applyNumberFormat="1" applyFont="1" applyFill="1" applyBorder="1" applyAlignment="1">
      <alignment horizontal="center" vertical="center"/>
    </xf>
    <xf numFmtId="176" fontId="10" fillId="0" borderId="9" xfId="0" applyNumberFormat="1" applyFont="1" applyFill="1" applyBorder="1" applyAlignment="1">
      <alignment horizontal="center" vertical="center"/>
    </xf>
    <xf numFmtId="176" fontId="10" fillId="0" borderId="0" xfId="0" applyNumberFormat="1" applyFont="1" applyFill="1" applyBorder="1" applyAlignment="1">
      <alignment horizontal="center" vertical="center"/>
    </xf>
    <xf numFmtId="0" fontId="11" fillId="2" borderId="5" xfId="11" applyFont="1" applyFill="1" applyBorder="1" applyAlignment="1">
      <alignment horizontal="left" vertical="center"/>
    </xf>
    <xf numFmtId="0" fontId="8" fillId="0" borderId="3" xfId="0" applyNumberFormat="1" applyFont="1" applyFill="1" applyBorder="1" applyAlignment="1">
      <alignment horizontal="center" vertical="center"/>
    </xf>
    <xf numFmtId="0" fontId="10" fillId="0" borderId="3" xfId="0" applyNumberFormat="1" applyFont="1" applyFill="1" applyBorder="1" applyAlignment="1">
      <alignment horizontal="center" vertical="center"/>
    </xf>
    <xf numFmtId="176" fontId="8" fillId="0" borderId="0" xfId="0" applyNumberFormat="1" applyFont="1" applyFill="1" applyBorder="1" applyAlignment="1">
      <alignment horizontal="center" vertical="center"/>
    </xf>
    <xf numFmtId="0" fontId="9" fillId="4" borderId="3" xfId="0" applyNumberFormat="1" applyFont="1" applyFill="1" applyBorder="1" applyAlignment="1">
      <alignment horizontal="left" vertical="center"/>
    </xf>
    <xf numFmtId="0" fontId="8" fillId="0" borderId="6" xfId="0" applyNumberFormat="1" applyFont="1" applyFill="1" applyBorder="1" applyAlignment="1">
      <alignment horizontal="left" vertical="center"/>
    </xf>
    <xf numFmtId="0" fontId="12" fillId="0" borderId="0" xfId="0" applyNumberFormat="1" applyFont="1" applyFill="1" applyBorder="1" applyAlignment="1"/>
    <xf numFmtId="0" fontId="10" fillId="0" borderId="10" xfId="0" applyNumberFormat="1" applyFont="1" applyFill="1" applyBorder="1" applyAlignment="1">
      <alignment horizontal="center" vertical="center"/>
    </xf>
    <xf numFmtId="0" fontId="10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适中" xfId="38" builtinId="28"/>
    <cellStyle name="着色 5" xfId="39"/>
    <cellStyle name="60% - 着色 4" xfId="40"/>
    <cellStyle name="20% - 强调文字颜色 5" xfId="41" builtinId="46"/>
    <cellStyle name="强调文字颜色 1" xfId="42" builtinId="29"/>
    <cellStyle name="20% - 强调文字颜色 1" xfId="43" builtinId="30"/>
    <cellStyle name="40% - 强调文字颜色 1" xfId="44" builtinId="31"/>
    <cellStyle name="60% - 着色 1" xfId="45"/>
    <cellStyle name="20% - 强调文字颜色 2" xfId="46" builtinId="34"/>
    <cellStyle name="40% - 强调文字颜色 2" xfId="47" builtinId="35"/>
    <cellStyle name="强调文字颜色 3" xfId="48" builtinId="37"/>
    <cellStyle name="强调文字颜色 4" xfId="49" builtinId="41"/>
    <cellStyle name="60% - 着色 3" xfId="50"/>
    <cellStyle name="20% - 强调文字颜色 4" xfId="51" builtinId="42"/>
    <cellStyle name="40% - 强调文字颜色 4" xfId="52" builtinId="43"/>
    <cellStyle name="20% - 着色 1" xfId="53"/>
    <cellStyle name="强调文字颜色 5" xfId="54" builtinId="45"/>
    <cellStyle name="40% - 强调文字颜色 5" xfId="55" builtinId="47"/>
    <cellStyle name="20% - 着色 2" xfId="56"/>
    <cellStyle name="60% - 强调文字颜色 5" xfId="57" builtinId="48"/>
    <cellStyle name="强调文字颜色 6" xfId="58" builtinId="49"/>
    <cellStyle name="40% - 强调文字颜色 6" xfId="59" builtinId="51"/>
    <cellStyle name="20% - 着色 3" xfId="60"/>
    <cellStyle name="60% - 强调文字颜色 6" xfId="61" builtinId="52"/>
    <cellStyle name="20% - 着色 4" xfId="62"/>
    <cellStyle name="着色 2" xfId="63"/>
    <cellStyle name="20% - 着色 6" xfId="64"/>
    <cellStyle name="40% - 着色 1" xfId="65"/>
    <cellStyle name="40% - 着色 2" xfId="66"/>
    <cellStyle name="40% - 着色 6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3" t="s">
        <v>0</v>
      </c>
      <c r="B1" s="13"/>
      <c r="C1" s="13"/>
      <c r="D1" s="13"/>
      <c r="E1" s="14"/>
      <c r="F1" s="14"/>
      <c r="G1" s="14"/>
      <c r="H1" s="14"/>
      <c r="I1" s="14"/>
    </row>
    <row r="2" ht="18.75" customHeight="1" spans="1:9">
      <c r="A2" s="15" t="s">
        <v>1</v>
      </c>
      <c r="B2" s="16" t="s">
        <v>2</v>
      </c>
      <c r="C2" s="16"/>
      <c r="D2" s="15" t="s">
        <v>3</v>
      </c>
      <c r="E2" s="17" t="s">
        <v>4</v>
      </c>
      <c r="F2" s="15" t="s">
        <v>5</v>
      </c>
      <c r="G2" s="16"/>
      <c r="H2" s="16"/>
      <c r="I2" t="s">
        <v>6</v>
      </c>
    </row>
    <row r="3" ht="27.95" customHeight="1" spans="1:8">
      <c r="A3" s="18" t="s">
        <v>7</v>
      </c>
      <c r="B3" s="16"/>
      <c r="C3" s="16"/>
      <c r="E3" s="18"/>
      <c r="F3" s="17"/>
      <c r="G3" s="19"/>
      <c r="H3" s="19"/>
    </row>
    <row r="4" ht="15" customHeight="1" spans="1:11">
      <c r="A4" s="20" t="s">
        <v>8</v>
      </c>
      <c r="B4" s="20" t="s">
        <v>9</v>
      </c>
      <c r="C4" s="21" t="s">
        <v>10</v>
      </c>
      <c r="D4" s="20" t="s">
        <v>11</v>
      </c>
      <c r="E4" s="20" t="s">
        <v>12</v>
      </c>
      <c r="F4" s="20" t="s">
        <v>13</v>
      </c>
      <c r="G4" s="21" t="s">
        <v>14</v>
      </c>
      <c r="H4" s="20" t="s">
        <v>15</v>
      </c>
      <c r="I4" s="21" t="s">
        <v>16</v>
      </c>
      <c r="J4" s="21" t="s">
        <v>17</v>
      </c>
      <c r="K4" s="21" t="s">
        <v>18</v>
      </c>
    </row>
    <row r="5" ht="15" customHeight="1" spans="1:11">
      <c r="A5" s="22">
        <v>12</v>
      </c>
      <c r="B5" s="23" t="s">
        <v>19</v>
      </c>
      <c r="C5" s="24" t="s">
        <v>20</v>
      </c>
      <c r="D5" s="25" t="s">
        <v>19</v>
      </c>
      <c r="E5" s="26" t="s">
        <v>21</v>
      </c>
      <c r="F5" s="26" t="s">
        <v>19</v>
      </c>
      <c r="G5" s="27">
        <v>0</v>
      </c>
      <c r="H5" s="28" t="s">
        <v>19</v>
      </c>
      <c r="I5" s="39" t="s">
        <v>22</v>
      </c>
      <c r="J5" s="24" t="s">
        <v>19</v>
      </c>
      <c r="K5" s="24" t="s">
        <v>22</v>
      </c>
    </row>
    <row r="6" ht="27.95" customHeight="1" spans="1:9">
      <c r="A6" s="18" t="s">
        <v>23</v>
      </c>
      <c r="D6" s="29"/>
      <c r="E6" s="30"/>
      <c r="F6" s="30"/>
      <c r="G6" s="31"/>
      <c r="H6" s="30"/>
      <c r="I6" s="35"/>
    </row>
    <row r="7" ht="15" customHeight="1" spans="1:11">
      <c r="A7" s="20" t="s">
        <v>24</v>
      </c>
      <c r="B7" s="20" t="s">
        <v>8</v>
      </c>
      <c r="C7" s="20" t="s">
        <v>9</v>
      </c>
      <c r="D7" s="20" t="s">
        <v>10</v>
      </c>
      <c r="E7" s="20" t="s">
        <v>11</v>
      </c>
      <c r="F7" s="20" t="s">
        <v>12</v>
      </c>
      <c r="G7" s="21" t="s">
        <v>14</v>
      </c>
      <c r="H7" s="20" t="s">
        <v>15</v>
      </c>
      <c r="I7" s="20" t="s">
        <v>16</v>
      </c>
      <c r="J7" s="21" t="s">
        <v>17</v>
      </c>
      <c r="K7" s="21" t="s">
        <v>18</v>
      </c>
    </row>
    <row r="8" ht="15" customHeight="1" spans="1:11">
      <c r="A8" s="32" t="s">
        <v>25</v>
      </c>
      <c r="B8" s="33">
        <v>12</v>
      </c>
      <c r="C8" s="33" t="s">
        <v>19</v>
      </c>
      <c r="D8" s="33" t="s">
        <v>20</v>
      </c>
      <c r="E8" s="34" t="s">
        <v>19</v>
      </c>
      <c r="F8" s="34" t="s">
        <v>21</v>
      </c>
      <c r="G8" s="34">
        <v>0</v>
      </c>
      <c r="H8" s="33" t="s">
        <v>19</v>
      </c>
      <c r="I8" s="40" t="s">
        <v>22</v>
      </c>
      <c r="J8" s="24" t="s">
        <v>19</v>
      </c>
      <c r="K8" s="24" t="s">
        <v>22</v>
      </c>
    </row>
    <row r="9" ht="15" customHeight="1" spans="1:11">
      <c r="A9" s="32" t="s">
        <v>26</v>
      </c>
      <c r="B9" s="33">
        <v>0</v>
      </c>
      <c r="C9" s="33" t="s">
        <v>19</v>
      </c>
      <c r="D9" s="33" t="s">
        <v>19</v>
      </c>
      <c r="E9" s="34" t="s">
        <v>19</v>
      </c>
      <c r="F9" s="34" t="s">
        <v>19</v>
      </c>
      <c r="G9" s="34">
        <v>0</v>
      </c>
      <c r="H9" s="33" t="s">
        <v>19</v>
      </c>
      <c r="I9" s="40" t="s">
        <v>19</v>
      </c>
      <c r="J9" s="24" t="s">
        <v>19</v>
      </c>
      <c r="K9" s="24" t="s">
        <v>19</v>
      </c>
    </row>
    <row r="10" ht="15" customHeight="1" spans="1:11">
      <c r="A10" s="32" t="s">
        <v>27</v>
      </c>
      <c r="B10" s="33">
        <v>0</v>
      </c>
      <c r="C10" s="33" t="s">
        <v>19</v>
      </c>
      <c r="D10" s="33" t="s">
        <v>19</v>
      </c>
      <c r="E10" s="34" t="s">
        <v>19</v>
      </c>
      <c r="F10" s="34" t="s">
        <v>19</v>
      </c>
      <c r="G10" s="34">
        <v>0</v>
      </c>
      <c r="H10" s="33" t="s">
        <v>19</v>
      </c>
      <c r="I10" s="40" t="s">
        <v>19</v>
      </c>
      <c r="J10" s="24" t="s">
        <v>19</v>
      </c>
      <c r="K10" s="24" t="s">
        <v>19</v>
      </c>
    </row>
    <row r="11" ht="27.95" customHeight="1" spans="1:9">
      <c r="A11" s="18" t="s">
        <v>28</v>
      </c>
      <c r="B11" s="35"/>
      <c r="C11" s="35"/>
      <c r="E11" s="35"/>
      <c r="F11" s="31"/>
      <c r="G11" s="31"/>
      <c r="H11" s="31"/>
      <c r="I11" s="35"/>
    </row>
    <row r="12" ht="15" customHeight="1" spans="1:9">
      <c r="A12" s="36" t="s">
        <v>29</v>
      </c>
      <c r="B12" s="37"/>
      <c r="C12" s="16"/>
      <c r="F12" s="38"/>
      <c r="I12" s="38"/>
    </row>
    <row r="13" ht="15" customHeight="1" spans="1:9">
      <c r="A13" s="36" t="s">
        <v>30</v>
      </c>
      <c r="B13" s="37" t="s">
        <v>31</v>
      </c>
      <c r="C13" s="16"/>
      <c r="F13" s="38"/>
      <c r="I13" s="38"/>
    </row>
    <row r="14" ht="15" customHeight="1" spans="1:9">
      <c r="A14" s="36" t="s">
        <v>32</v>
      </c>
      <c r="B14" s="37" t="s">
        <v>33</v>
      </c>
      <c r="C14" s="16"/>
      <c r="F14" s="38"/>
      <c r="G14" s="16"/>
      <c r="H14" s="16"/>
      <c r="I14" s="38"/>
    </row>
    <row r="15" ht="15" customHeight="1" spans="1:9">
      <c r="A15" s="36" t="s">
        <v>34</v>
      </c>
      <c r="B15" s="37" t="s">
        <v>35</v>
      </c>
      <c r="C15" s="16"/>
      <c r="F15" s="38"/>
      <c r="I15" s="38"/>
    </row>
    <row r="16" ht="15" customHeight="1" spans="1:9">
      <c r="A16" s="36" t="s">
        <v>36</v>
      </c>
      <c r="B16" s="37" t="s">
        <v>37</v>
      </c>
      <c r="C16" s="16"/>
      <c r="F16" s="38"/>
      <c r="I16" s="38"/>
    </row>
    <row r="17" ht="15" customHeight="1" spans="1:6">
      <c r="A17" s="36" t="s">
        <v>38</v>
      </c>
      <c r="B17" s="37" t="s">
        <v>39</v>
      </c>
      <c r="C17" s="16"/>
      <c r="F17" s="38"/>
    </row>
    <row r="18" ht="14.25" customHeight="1"/>
    <row r="19" ht="14.25" customHeight="1" spans="7:9">
      <c r="G19" s="16"/>
      <c r="H19" s="16"/>
      <c r="I19" s="16"/>
    </row>
    <row r="20" ht="18.75" customHeight="1" spans="2:6">
      <c r="B20" s="16"/>
      <c r="C20" s="16"/>
      <c r="D20" s="16"/>
      <c r="E20" s="16"/>
      <c r="F20" s="16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4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3" t="s">
        <v>40</v>
      </c>
      <c r="B1" s="3" t="s">
        <v>41</v>
      </c>
      <c r="C1" s="3" t="s">
        <v>24</v>
      </c>
      <c r="D1" s="3" t="s">
        <v>42</v>
      </c>
      <c r="E1" s="3" t="s">
        <v>43</v>
      </c>
      <c r="F1" s="3" t="s">
        <v>44</v>
      </c>
      <c r="G1" s="3" t="s">
        <v>45</v>
      </c>
      <c r="H1" s="3" t="s">
        <v>46</v>
      </c>
      <c r="I1" s="3" t="s">
        <v>47</v>
      </c>
      <c r="J1" s="3" t="s">
        <v>48</v>
      </c>
      <c r="K1" s="3" t="s">
        <v>49</v>
      </c>
      <c r="L1" s="3" t="s">
        <v>50</v>
      </c>
      <c r="M1" s="3" t="s">
        <v>51</v>
      </c>
      <c r="N1" s="3" t="s">
        <v>52</v>
      </c>
      <c r="O1" s="3" t="s">
        <v>53</v>
      </c>
      <c r="P1" s="3" t="s">
        <v>54</v>
      </c>
      <c r="Q1" s="3" t="s">
        <v>55</v>
      </c>
      <c r="R1" s="3" t="s">
        <v>10</v>
      </c>
      <c r="S1" s="3" t="s">
        <v>11</v>
      </c>
      <c r="T1" s="3" t="s">
        <v>56</v>
      </c>
      <c r="U1" s="3" t="s">
        <v>57</v>
      </c>
      <c r="V1" s="3" t="s">
        <v>58</v>
      </c>
      <c r="W1" s="3" t="s">
        <v>59</v>
      </c>
      <c r="X1" s="3" t="s">
        <v>60</v>
      </c>
      <c r="Y1" s="3" t="s">
        <v>61</v>
      </c>
      <c r="Z1" s="3" t="s">
        <v>17</v>
      </c>
      <c r="AA1" s="3" t="s">
        <v>14</v>
      </c>
      <c r="AB1" s="3" t="s">
        <v>62</v>
      </c>
      <c r="AC1" s="3" t="s">
        <v>18</v>
      </c>
      <c r="AD1" s="3" t="s">
        <v>63</v>
      </c>
      <c r="AE1" s="3" t="s">
        <v>64</v>
      </c>
      <c r="AF1" s="3" t="s">
        <v>65</v>
      </c>
      <c r="AG1" s="3" t="s">
        <v>66</v>
      </c>
      <c r="AH1" s="3" t="s">
        <v>67</v>
      </c>
      <c r="AI1" s="3" t="s">
        <v>68</v>
      </c>
    </row>
    <row r="2" ht="14.25" customHeight="1" spans="1:34">
      <c r="A2" s="4" t="s">
        <v>69</v>
      </c>
      <c r="B2" s="4" t="s">
        <v>70</v>
      </c>
      <c r="C2" s="4" t="s">
        <v>71</v>
      </c>
      <c r="D2" s="4" t="s">
        <v>72</v>
      </c>
      <c r="E2" s="4" t="s">
        <v>73</v>
      </c>
      <c r="F2" s="4" t="s">
        <v>72</v>
      </c>
      <c r="G2" s="4" t="s">
        <v>74</v>
      </c>
      <c r="H2" s="7" t="s">
        <v>75</v>
      </c>
      <c r="I2" s="7" t="s">
        <v>76</v>
      </c>
      <c r="J2" s="7" t="s">
        <v>2</v>
      </c>
      <c r="K2" s="7" t="s">
        <v>77</v>
      </c>
      <c r="L2" s="7">
        <v>1</v>
      </c>
      <c r="M2" s="7">
        <v>4</v>
      </c>
      <c r="N2" s="7" t="s">
        <v>78</v>
      </c>
      <c r="O2" s="7" t="s">
        <v>79</v>
      </c>
      <c r="P2" s="7" t="s">
        <v>80</v>
      </c>
      <c r="Q2" s="7"/>
      <c r="R2" s="9" t="s">
        <v>81</v>
      </c>
      <c r="S2" s="10" t="s">
        <v>19</v>
      </c>
      <c r="T2" s="7"/>
      <c r="U2" s="9" t="s">
        <v>19</v>
      </c>
      <c r="V2" s="9" t="s">
        <v>81</v>
      </c>
      <c r="W2" s="10" t="s">
        <v>82</v>
      </c>
      <c r="X2" s="10" t="s">
        <v>19</v>
      </c>
      <c r="Y2" s="9" t="s">
        <v>19</v>
      </c>
      <c r="Z2" s="10" t="s">
        <v>19</v>
      </c>
      <c r="AA2" s="12" t="s">
        <v>19</v>
      </c>
      <c r="AB2" t="s">
        <v>19</v>
      </c>
      <c r="AC2" t="s">
        <v>83</v>
      </c>
      <c r="AD2" t="s">
        <v>6</v>
      </c>
      <c r="AE2" t="s">
        <v>84</v>
      </c>
      <c r="AF2" t="s">
        <v>85</v>
      </c>
      <c r="AG2" t="s">
        <v>72</v>
      </c>
      <c r="AH2" t="s">
        <v>19</v>
      </c>
    </row>
    <row r="3" ht="14.25" customHeight="1" spans="1:34">
      <c r="A3" s="4" t="s">
        <v>86</v>
      </c>
      <c r="B3" s="4" t="s">
        <v>87</v>
      </c>
      <c r="C3" s="4" t="s">
        <v>71</v>
      </c>
      <c r="D3" s="4" t="s">
        <v>72</v>
      </c>
      <c r="E3" s="4" t="s">
        <v>73</v>
      </c>
      <c r="F3" s="4" t="s">
        <v>72</v>
      </c>
      <c r="G3" s="4" t="s">
        <v>88</v>
      </c>
      <c r="H3" s="7" t="s">
        <v>89</v>
      </c>
      <c r="I3" s="7" t="s">
        <v>76</v>
      </c>
      <c r="J3" s="7" t="s">
        <v>2</v>
      </c>
      <c r="K3" s="7" t="s">
        <v>90</v>
      </c>
      <c r="L3" s="7">
        <v>1</v>
      </c>
      <c r="M3" s="7">
        <v>1</v>
      </c>
      <c r="N3" s="7" t="s">
        <v>80</v>
      </c>
      <c r="O3" s="7" t="s">
        <v>80</v>
      </c>
      <c r="P3" s="7" t="s">
        <v>91</v>
      </c>
      <c r="Q3" s="7"/>
      <c r="R3" s="9" t="s">
        <v>92</v>
      </c>
      <c r="S3" s="10" t="s">
        <v>19</v>
      </c>
      <c r="T3" s="7"/>
      <c r="U3" s="9" t="s">
        <v>19</v>
      </c>
      <c r="V3" s="9" t="s">
        <v>92</v>
      </c>
      <c r="W3" s="10" t="s">
        <v>93</v>
      </c>
      <c r="X3" s="10" t="s">
        <v>19</v>
      </c>
      <c r="Y3" s="9" t="s">
        <v>19</v>
      </c>
      <c r="Z3" s="10" t="s">
        <v>19</v>
      </c>
      <c r="AA3" s="12" t="s">
        <v>19</v>
      </c>
      <c r="AB3" t="s">
        <v>19</v>
      </c>
      <c r="AC3" t="s">
        <v>94</v>
      </c>
      <c r="AD3" t="s">
        <v>6</v>
      </c>
      <c r="AE3" t="s">
        <v>95</v>
      </c>
      <c r="AF3" t="s">
        <v>85</v>
      </c>
      <c r="AG3" t="s">
        <v>72</v>
      </c>
      <c r="AH3" t="s">
        <v>19</v>
      </c>
    </row>
    <row r="4" ht="14.25" customHeight="1" spans="1:34">
      <c r="A4" s="4" t="s">
        <v>96</v>
      </c>
      <c r="B4" s="4" t="s">
        <v>97</v>
      </c>
      <c r="C4" s="4" t="s">
        <v>71</v>
      </c>
      <c r="D4" s="4" t="s">
        <v>72</v>
      </c>
      <c r="E4" s="4" t="s">
        <v>73</v>
      </c>
      <c r="F4" s="4" t="s">
        <v>72</v>
      </c>
      <c r="G4" s="4" t="s">
        <v>98</v>
      </c>
      <c r="H4" s="7" t="s">
        <v>99</v>
      </c>
      <c r="I4" s="7" t="s">
        <v>76</v>
      </c>
      <c r="J4" s="7" t="s">
        <v>2</v>
      </c>
      <c r="K4" s="7" t="s">
        <v>100</v>
      </c>
      <c r="L4" s="7">
        <v>1</v>
      </c>
      <c r="M4" s="7">
        <v>5</v>
      </c>
      <c r="N4" s="7" t="s">
        <v>101</v>
      </c>
      <c r="O4" s="7" t="s">
        <v>101</v>
      </c>
      <c r="P4" s="7" t="s">
        <v>102</v>
      </c>
      <c r="Q4" s="7"/>
      <c r="R4" s="9" t="s">
        <v>103</v>
      </c>
      <c r="S4" s="10" t="s">
        <v>19</v>
      </c>
      <c r="T4" s="7"/>
      <c r="U4" s="9" t="s">
        <v>19</v>
      </c>
      <c r="V4" s="9" t="s">
        <v>103</v>
      </c>
      <c r="W4" s="10" t="s">
        <v>104</v>
      </c>
      <c r="X4" s="10" t="s">
        <v>19</v>
      </c>
      <c r="Y4" s="9" t="s">
        <v>19</v>
      </c>
      <c r="Z4" s="10" t="s">
        <v>19</v>
      </c>
      <c r="AA4" s="12" t="s">
        <v>19</v>
      </c>
      <c r="AB4" t="s">
        <v>19</v>
      </c>
      <c r="AC4" t="s">
        <v>105</v>
      </c>
      <c r="AD4" t="s">
        <v>6</v>
      </c>
      <c r="AE4" t="s">
        <v>95</v>
      </c>
      <c r="AF4" t="s">
        <v>85</v>
      </c>
      <c r="AG4" t="s">
        <v>72</v>
      </c>
      <c r="AH4" t="s">
        <v>19</v>
      </c>
    </row>
    <row r="5" ht="14.25" customHeight="1" spans="1:34">
      <c r="A5" s="4" t="s">
        <v>106</v>
      </c>
      <c r="B5" s="4" t="s">
        <v>107</v>
      </c>
      <c r="C5" s="4" t="s">
        <v>71</v>
      </c>
      <c r="D5" s="4" t="s">
        <v>72</v>
      </c>
      <c r="E5" s="4" t="s">
        <v>73</v>
      </c>
      <c r="F5" s="4" t="s">
        <v>72</v>
      </c>
      <c r="G5" s="4" t="s">
        <v>108</v>
      </c>
      <c r="H5" s="7" t="s">
        <v>109</v>
      </c>
      <c r="I5" s="7" t="s">
        <v>76</v>
      </c>
      <c r="J5" s="7" t="s">
        <v>2</v>
      </c>
      <c r="K5" s="7" t="s">
        <v>110</v>
      </c>
      <c r="L5" s="7">
        <v>1</v>
      </c>
      <c r="M5" s="7">
        <v>3</v>
      </c>
      <c r="N5" s="7" t="s">
        <v>111</v>
      </c>
      <c r="O5" s="7" t="s">
        <v>111</v>
      </c>
      <c r="P5" s="7" t="s">
        <v>102</v>
      </c>
      <c r="Q5" s="7"/>
      <c r="R5" s="9" t="s">
        <v>112</v>
      </c>
      <c r="S5" s="10" t="s">
        <v>19</v>
      </c>
      <c r="T5" s="7"/>
      <c r="U5" s="9" t="s">
        <v>19</v>
      </c>
      <c r="V5" s="9" t="s">
        <v>112</v>
      </c>
      <c r="W5" s="10" t="s">
        <v>113</v>
      </c>
      <c r="X5" s="10" t="s">
        <v>19</v>
      </c>
      <c r="Y5" s="9" t="s">
        <v>19</v>
      </c>
      <c r="Z5" s="10" t="s">
        <v>19</v>
      </c>
      <c r="AA5" s="12" t="s">
        <v>19</v>
      </c>
      <c r="AB5" t="s">
        <v>19</v>
      </c>
      <c r="AC5" t="s">
        <v>114</v>
      </c>
      <c r="AD5" t="s">
        <v>6</v>
      </c>
      <c r="AE5" t="s">
        <v>115</v>
      </c>
      <c r="AF5" t="s">
        <v>85</v>
      </c>
      <c r="AG5" t="s">
        <v>72</v>
      </c>
      <c r="AH5" t="s">
        <v>19</v>
      </c>
    </row>
    <row r="6" ht="14.25" customHeight="1" spans="1:34">
      <c r="A6" s="4" t="s">
        <v>116</v>
      </c>
      <c r="B6" s="4" t="s">
        <v>117</v>
      </c>
      <c r="C6" s="4" t="s">
        <v>71</v>
      </c>
      <c r="D6" s="4" t="s">
        <v>72</v>
      </c>
      <c r="E6" s="4" t="s">
        <v>73</v>
      </c>
      <c r="F6" s="4" t="s">
        <v>72</v>
      </c>
      <c r="G6" s="4" t="s">
        <v>118</v>
      </c>
      <c r="H6" s="7" t="s">
        <v>119</v>
      </c>
      <c r="I6" s="7" t="s">
        <v>76</v>
      </c>
      <c r="J6" s="7" t="s">
        <v>2</v>
      </c>
      <c r="K6" s="7" t="s">
        <v>120</v>
      </c>
      <c r="L6" s="7">
        <v>1</v>
      </c>
      <c r="M6" s="7">
        <v>1</v>
      </c>
      <c r="N6" s="7" t="s">
        <v>91</v>
      </c>
      <c r="O6" s="7" t="s">
        <v>102</v>
      </c>
      <c r="P6" s="7" t="s">
        <v>121</v>
      </c>
      <c r="Q6" s="7"/>
      <c r="R6" s="9" t="s">
        <v>122</v>
      </c>
      <c r="S6" s="10" t="s">
        <v>19</v>
      </c>
      <c r="T6" s="7"/>
      <c r="U6" s="9" t="s">
        <v>19</v>
      </c>
      <c r="V6" s="9" t="s">
        <v>122</v>
      </c>
      <c r="W6" s="10" t="s">
        <v>123</v>
      </c>
      <c r="X6" s="10" t="s">
        <v>19</v>
      </c>
      <c r="Y6" s="9" t="s">
        <v>19</v>
      </c>
      <c r="Z6" s="10" t="s">
        <v>19</v>
      </c>
      <c r="AA6" s="12" t="s">
        <v>19</v>
      </c>
      <c r="AB6" t="s">
        <v>19</v>
      </c>
      <c r="AC6" t="s">
        <v>124</v>
      </c>
      <c r="AD6" t="s">
        <v>6</v>
      </c>
      <c r="AE6" t="s">
        <v>125</v>
      </c>
      <c r="AF6" t="s">
        <v>85</v>
      </c>
      <c r="AG6" t="s">
        <v>72</v>
      </c>
      <c r="AH6" t="s">
        <v>19</v>
      </c>
    </row>
    <row r="7" ht="14.25" customHeight="1" spans="1:34">
      <c r="A7" s="4" t="s">
        <v>126</v>
      </c>
      <c r="B7" s="4" t="s">
        <v>127</v>
      </c>
      <c r="C7" s="4" t="s">
        <v>71</v>
      </c>
      <c r="D7" s="4" t="s">
        <v>72</v>
      </c>
      <c r="E7" s="4" t="s">
        <v>73</v>
      </c>
      <c r="F7" s="4" t="s">
        <v>72</v>
      </c>
      <c r="G7" s="4" t="s">
        <v>128</v>
      </c>
      <c r="H7" s="7" t="s">
        <v>129</v>
      </c>
      <c r="I7" s="7" t="s">
        <v>76</v>
      </c>
      <c r="J7" s="7" t="s">
        <v>2</v>
      </c>
      <c r="K7" s="7" t="s">
        <v>130</v>
      </c>
      <c r="L7" s="7">
        <v>1</v>
      </c>
      <c r="M7" s="7">
        <v>6</v>
      </c>
      <c r="N7" s="7" t="s">
        <v>131</v>
      </c>
      <c r="O7" s="7" t="s">
        <v>101</v>
      </c>
      <c r="P7" s="7" t="s">
        <v>121</v>
      </c>
      <c r="Q7" s="7"/>
      <c r="R7" s="9" t="s">
        <v>132</v>
      </c>
      <c r="S7" s="10" t="s">
        <v>19</v>
      </c>
      <c r="T7" s="7"/>
      <c r="U7" s="9" t="s">
        <v>19</v>
      </c>
      <c r="V7" s="9" t="s">
        <v>132</v>
      </c>
      <c r="W7" s="10" t="s">
        <v>133</v>
      </c>
      <c r="X7" s="10" t="s">
        <v>19</v>
      </c>
      <c r="Y7" s="9" t="s">
        <v>19</v>
      </c>
      <c r="Z7" s="10" t="s">
        <v>19</v>
      </c>
      <c r="AA7" s="12" t="s">
        <v>19</v>
      </c>
      <c r="AB7" t="s">
        <v>19</v>
      </c>
      <c r="AC7" t="s">
        <v>134</v>
      </c>
      <c r="AD7" t="s">
        <v>6</v>
      </c>
      <c r="AE7" t="s">
        <v>135</v>
      </c>
      <c r="AF7" t="s">
        <v>85</v>
      </c>
      <c r="AG7" t="s">
        <v>72</v>
      </c>
      <c r="AH7" t="s">
        <v>19</v>
      </c>
    </row>
    <row r="8" ht="14.25" customHeight="1" spans="1:34">
      <c r="A8" s="4" t="s">
        <v>136</v>
      </c>
      <c r="B8" s="4" t="s">
        <v>137</v>
      </c>
      <c r="C8" s="4" t="s">
        <v>71</v>
      </c>
      <c r="D8" s="4" t="s">
        <v>72</v>
      </c>
      <c r="E8" s="4" t="s">
        <v>73</v>
      </c>
      <c r="F8" s="4" t="s">
        <v>72</v>
      </c>
      <c r="G8" s="4" t="s">
        <v>138</v>
      </c>
      <c r="H8" s="7" t="s">
        <v>139</v>
      </c>
      <c r="I8" s="7" t="s">
        <v>76</v>
      </c>
      <c r="J8" s="7" t="s">
        <v>2</v>
      </c>
      <c r="K8" s="7" t="s">
        <v>140</v>
      </c>
      <c r="L8" s="7">
        <v>1</v>
      </c>
      <c r="M8" s="7">
        <v>1</v>
      </c>
      <c r="N8" s="7" t="s">
        <v>121</v>
      </c>
      <c r="O8" s="7" t="s">
        <v>121</v>
      </c>
      <c r="P8" s="7" t="s">
        <v>141</v>
      </c>
      <c r="Q8" s="7"/>
      <c r="R8" s="9" t="s">
        <v>142</v>
      </c>
      <c r="S8" s="10" t="s">
        <v>19</v>
      </c>
      <c r="T8" s="7"/>
      <c r="U8" s="9" t="s">
        <v>19</v>
      </c>
      <c r="V8" s="9" t="s">
        <v>142</v>
      </c>
      <c r="W8" s="10" t="s">
        <v>143</v>
      </c>
      <c r="X8" s="10" t="s">
        <v>19</v>
      </c>
      <c r="Y8" s="9" t="s">
        <v>19</v>
      </c>
      <c r="Z8" s="10" t="s">
        <v>19</v>
      </c>
      <c r="AA8" s="12" t="s">
        <v>19</v>
      </c>
      <c r="AB8" t="s">
        <v>19</v>
      </c>
      <c r="AC8" t="s">
        <v>144</v>
      </c>
      <c r="AD8" t="s">
        <v>6</v>
      </c>
      <c r="AE8" t="s">
        <v>145</v>
      </c>
      <c r="AF8" t="s">
        <v>85</v>
      </c>
      <c r="AG8" t="s">
        <v>72</v>
      </c>
      <c r="AH8" t="s">
        <v>19</v>
      </c>
    </row>
    <row r="9" ht="14.25" customHeight="1" spans="1:34">
      <c r="A9" s="4" t="s">
        <v>146</v>
      </c>
      <c r="B9" s="4" t="s">
        <v>147</v>
      </c>
      <c r="C9" s="4" t="s">
        <v>71</v>
      </c>
      <c r="D9" s="4" t="s">
        <v>72</v>
      </c>
      <c r="E9" s="4" t="s">
        <v>73</v>
      </c>
      <c r="F9" s="4" t="s">
        <v>72</v>
      </c>
      <c r="G9" s="4" t="s">
        <v>148</v>
      </c>
      <c r="H9" s="7" t="s">
        <v>149</v>
      </c>
      <c r="I9" s="7" t="s">
        <v>76</v>
      </c>
      <c r="J9" s="7" t="s">
        <v>2</v>
      </c>
      <c r="K9" s="7" t="s">
        <v>150</v>
      </c>
      <c r="L9" s="7">
        <v>1</v>
      </c>
      <c r="M9" s="7">
        <v>1</v>
      </c>
      <c r="N9" s="7" t="s">
        <v>121</v>
      </c>
      <c r="O9" s="7" t="s">
        <v>121</v>
      </c>
      <c r="P9" s="7" t="s">
        <v>141</v>
      </c>
      <c r="Q9" s="7"/>
      <c r="R9" s="9" t="s">
        <v>151</v>
      </c>
      <c r="S9" s="10" t="s">
        <v>19</v>
      </c>
      <c r="T9" s="7"/>
      <c r="U9" s="9" t="s">
        <v>19</v>
      </c>
      <c r="V9" s="9" t="s">
        <v>151</v>
      </c>
      <c r="W9" s="10" t="s">
        <v>152</v>
      </c>
      <c r="X9" s="10" t="s">
        <v>19</v>
      </c>
      <c r="Y9" s="9" t="s">
        <v>19</v>
      </c>
      <c r="Z9" s="10" t="s">
        <v>19</v>
      </c>
      <c r="AA9" s="12" t="s">
        <v>19</v>
      </c>
      <c r="AB9" t="s">
        <v>19</v>
      </c>
      <c r="AC9" t="s">
        <v>153</v>
      </c>
      <c r="AD9" t="s">
        <v>6</v>
      </c>
      <c r="AE9" t="s">
        <v>154</v>
      </c>
      <c r="AF9" t="s">
        <v>85</v>
      </c>
      <c r="AG9" t="s">
        <v>72</v>
      </c>
      <c r="AH9" t="s">
        <v>19</v>
      </c>
    </row>
    <row r="10" ht="14.25" customHeight="1" spans="1:34">
      <c r="A10" s="4" t="s">
        <v>155</v>
      </c>
      <c r="B10" s="4" t="s">
        <v>156</v>
      </c>
      <c r="C10" s="4" t="s">
        <v>71</v>
      </c>
      <c r="D10" s="4" t="s">
        <v>72</v>
      </c>
      <c r="E10" s="4" t="s">
        <v>73</v>
      </c>
      <c r="F10" s="4" t="s">
        <v>72</v>
      </c>
      <c r="G10" s="4" t="s">
        <v>157</v>
      </c>
      <c r="H10" s="7" t="s">
        <v>158</v>
      </c>
      <c r="I10" s="7" t="s">
        <v>76</v>
      </c>
      <c r="J10" s="7" t="s">
        <v>2</v>
      </c>
      <c r="K10" s="7" t="s">
        <v>159</v>
      </c>
      <c r="L10" s="7">
        <v>1</v>
      </c>
      <c r="M10" s="7">
        <v>2</v>
      </c>
      <c r="N10" s="7" t="s">
        <v>91</v>
      </c>
      <c r="O10" s="7" t="s">
        <v>102</v>
      </c>
      <c r="P10" s="7" t="s">
        <v>141</v>
      </c>
      <c r="Q10" s="7"/>
      <c r="R10" s="9" t="s">
        <v>160</v>
      </c>
      <c r="S10" s="10" t="s">
        <v>19</v>
      </c>
      <c r="T10" s="7"/>
      <c r="U10" s="9" t="s">
        <v>19</v>
      </c>
      <c r="V10" s="9" t="s">
        <v>160</v>
      </c>
      <c r="W10" s="10" t="s">
        <v>161</v>
      </c>
      <c r="X10" s="10" t="s">
        <v>19</v>
      </c>
      <c r="Y10" s="9" t="s">
        <v>19</v>
      </c>
      <c r="Z10" s="10" t="s">
        <v>19</v>
      </c>
      <c r="AA10" s="12" t="s">
        <v>19</v>
      </c>
      <c r="AB10" t="s">
        <v>19</v>
      </c>
      <c r="AC10" t="s">
        <v>162</v>
      </c>
      <c r="AD10" t="s">
        <v>6</v>
      </c>
      <c r="AE10" t="s">
        <v>163</v>
      </c>
      <c r="AF10" t="s">
        <v>85</v>
      </c>
      <c r="AG10" t="s">
        <v>72</v>
      </c>
      <c r="AH10" t="s">
        <v>19</v>
      </c>
    </row>
    <row r="11" ht="14.25" customHeight="1" spans="1:34">
      <c r="A11" s="4" t="s">
        <v>164</v>
      </c>
      <c r="B11" s="4" t="s">
        <v>165</v>
      </c>
      <c r="C11" s="4" t="s">
        <v>71</v>
      </c>
      <c r="D11" s="4" t="s">
        <v>72</v>
      </c>
      <c r="E11" s="4" t="s">
        <v>73</v>
      </c>
      <c r="F11" s="4" t="s">
        <v>72</v>
      </c>
      <c r="G11" s="4" t="s">
        <v>166</v>
      </c>
      <c r="H11" s="7" t="s">
        <v>167</v>
      </c>
      <c r="I11" s="7" t="s">
        <v>76</v>
      </c>
      <c r="J11" s="7" t="s">
        <v>2</v>
      </c>
      <c r="K11" s="7" t="s">
        <v>168</v>
      </c>
      <c r="L11" s="7">
        <v>1</v>
      </c>
      <c r="M11" s="7">
        <v>1</v>
      </c>
      <c r="N11" s="7" t="s">
        <v>141</v>
      </c>
      <c r="O11" s="7" t="s">
        <v>141</v>
      </c>
      <c r="P11" s="7" t="s">
        <v>169</v>
      </c>
      <c r="Q11" s="7"/>
      <c r="R11" s="9" t="s">
        <v>170</v>
      </c>
      <c r="S11" s="10" t="s">
        <v>19</v>
      </c>
      <c r="T11" s="7"/>
      <c r="U11" s="9" t="s">
        <v>19</v>
      </c>
      <c r="V11" s="9" t="s">
        <v>170</v>
      </c>
      <c r="W11" s="10" t="s">
        <v>171</v>
      </c>
      <c r="X11" s="10" t="s">
        <v>19</v>
      </c>
      <c r="Y11" s="9" t="s">
        <v>19</v>
      </c>
      <c r="Z11" s="10" t="s">
        <v>19</v>
      </c>
      <c r="AA11" s="12" t="s">
        <v>19</v>
      </c>
      <c r="AB11" t="s">
        <v>19</v>
      </c>
      <c r="AC11" t="s">
        <v>172</v>
      </c>
      <c r="AD11" t="s">
        <v>6</v>
      </c>
      <c r="AE11" t="s">
        <v>173</v>
      </c>
      <c r="AF11" t="s">
        <v>85</v>
      </c>
      <c r="AG11" t="s">
        <v>72</v>
      </c>
      <c r="AH11" t="s">
        <v>19</v>
      </c>
    </row>
    <row r="12" ht="14.25" customHeight="1" spans="1:34">
      <c r="A12" s="4" t="s">
        <v>174</v>
      </c>
      <c r="B12" s="4" t="s">
        <v>175</v>
      </c>
      <c r="C12" s="4" t="s">
        <v>71</v>
      </c>
      <c r="D12" s="4" t="s">
        <v>72</v>
      </c>
      <c r="E12" s="4" t="s">
        <v>73</v>
      </c>
      <c r="F12" s="4" t="s">
        <v>72</v>
      </c>
      <c r="G12" s="4" t="s">
        <v>176</v>
      </c>
      <c r="H12" s="7" t="s">
        <v>177</v>
      </c>
      <c r="I12" s="7" t="s">
        <v>76</v>
      </c>
      <c r="J12" s="7" t="s">
        <v>2</v>
      </c>
      <c r="K12" s="7" t="s">
        <v>178</v>
      </c>
      <c r="L12" s="7">
        <v>1</v>
      </c>
      <c r="M12" s="7">
        <v>1</v>
      </c>
      <c r="N12" s="7" t="s">
        <v>80</v>
      </c>
      <c r="O12" s="7" t="s">
        <v>169</v>
      </c>
      <c r="P12" s="7" t="s">
        <v>179</v>
      </c>
      <c r="Q12" s="7"/>
      <c r="R12" s="9" t="s">
        <v>180</v>
      </c>
      <c r="S12" s="10" t="s">
        <v>19</v>
      </c>
      <c r="T12" s="7"/>
      <c r="U12" s="9" t="s">
        <v>19</v>
      </c>
      <c r="V12" s="9" t="s">
        <v>180</v>
      </c>
      <c r="W12" s="10" t="s">
        <v>181</v>
      </c>
      <c r="X12" s="10" t="s">
        <v>19</v>
      </c>
      <c r="Y12" s="9" t="s">
        <v>19</v>
      </c>
      <c r="Z12" s="10" t="s">
        <v>19</v>
      </c>
      <c r="AA12" s="12" t="s">
        <v>19</v>
      </c>
      <c r="AB12" t="s">
        <v>19</v>
      </c>
      <c r="AC12" t="s">
        <v>182</v>
      </c>
      <c r="AD12" t="s">
        <v>6</v>
      </c>
      <c r="AE12" t="s">
        <v>183</v>
      </c>
      <c r="AF12" t="s">
        <v>85</v>
      </c>
      <c r="AG12" t="s">
        <v>72</v>
      </c>
      <c r="AH12" t="s">
        <v>19</v>
      </c>
    </row>
    <row r="13" ht="14.25" customHeight="1" spans="1:34">
      <c r="A13" s="4" t="s">
        <v>184</v>
      </c>
      <c r="B13" s="4" t="s">
        <v>185</v>
      </c>
      <c r="C13" s="4" t="s">
        <v>71</v>
      </c>
      <c r="D13" s="4" t="s">
        <v>72</v>
      </c>
      <c r="E13" s="4" t="s">
        <v>73</v>
      </c>
      <c r="F13" s="4" t="s">
        <v>72</v>
      </c>
      <c r="G13" s="4" t="s">
        <v>186</v>
      </c>
      <c r="H13" s="7" t="s">
        <v>187</v>
      </c>
      <c r="I13" s="7" t="s">
        <v>76</v>
      </c>
      <c r="J13" s="7" t="s">
        <v>2</v>
      </c>
      <c r="K13" s="7" t="s">
        <v>188</v>
      </c>
      <c r="L13" s="7">
        <v>1</v>
      </c>
      <c r="M13" s="7">
        <v>3</v>
      </c>
      <c r="N13" s="7" t="s">
        <v>189</v>
      </c>
      <c r="O13" s="7" t="s">
        <v>121</v>
      </c>
      <c r="P13" s="7" t="s">
        <v>179</v>
      </c>
      <c r="Q13" s="7"/>
      <c r="R13" s="9" t="s">
        <v>190</v>
      </c>
      <c r="S13" s="10" t="s">
        <v>19</v>
      </c>
      <c r="T13" s="7"/>
      <c r="U13" s="9" t="s">
        <v>19</v>
      </c>
      <c r="V13" s="9" t="s">
        <v>190</v>
      </c>
      <c r="W13" s="10" t="s">
        <v>191</v>
      </c>
      <c r="X13" s="10" t="s">
        <v>19</v>
      </c>
      <c r="Y13" s="9" t="s">
        <v>19</v>
      </c>
      <c r="Z13" s="10" t="s">
        <v>19</v>
      </c>
      <c r="AA13" s="12" t="s">
        <v>19</v>
      </c>
      <c r="AB13" t="s">
        <v>19</v>
      </c>
      <c r="AC13" t="s">
        <v>192</v>
      </c>
      <c r="AD13" t="s">
        <v>6</v>
      </c>
      <c r="AE13" t="s">
        <v>193</v>
      </c>
      <c r="AF13" t="s">
        <v>85</v>
      </c>
      <c r="AG13" t="s">
        <v>72</v>
      </c>
      <c r="AH13" t="s">
        <v>19</v>
      </c>
    </row>
    <row r="14" customHeight="1" spans="1:32">
      <c r="A14" s="8" t="s">
        <v>194</v>
      </c>
      <c r="B14" s="8"/>
      <c r="C14" s="8" t="s">
        <v>195</v>
      </c>
      <c r="D14" s="8"/>
      <c r="E14" s="8"/>
      <c r="F14" s="8"/>
      <c r="G14" s="8" t="s">
        <v>195</v>
      </c>
      <c r="H14" s="8" t="s">
        <v>195</v>
      </c>
      <c r="I14" s="8" t="s">
        <v>195</v>
      </c>
      <c r="J14" s="8" t="s">
        <v>195</v>
      </c>
      <c r="K14" s="8" t="s">
        <v>195</v>
      </c>
      <c r="L14" s="8" t="s">
        <v>195</v>
      </c>
      <c r="M14" s="8" t="s">
        <v>195</v>
      </c>
      <c r="N14" s="8" t="s">
        <v>195</v>
      </c>
      <c r="O14" s="8" t="s">
        <v>195</v>
      </c>
      <c r="P14" s="8" t="s">
        <v>195</v>
      </c>
      <c r="Q14" s="8"/>
      <c r="R14" s="11" t="s">
        <v>20</v>
      </c>
      <c r="S14" s="11" t="s">
        <v>19</v>
      </c>
      <c r="T14" s="8" t="s">
        <v>195</v>
      </c>
      <c r="U14" s="11"/>
      <c r="V14" s="11" t="s">
        <v>20</v>
      </c>
      <c r="W14" s="11" t="s">
        <v>21</v>
      </c>
      <c r="X14" s="11"/>
      <c r="Y14" s="11"/>
      <c r="Z14" s="11"/>
      <c r="AA14" s="8"/>
      <c r="AB14" s="11"/>
      <c r="AC14" s="8"/>
      <c r="AD14" s="8" t="s">
        <v>195</v>
      </c>
      <c r="AE14" s="8"/>
      <c r="AF14" s="8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3" t="s">
        <v>196</v>
      </c>
      <c r="B1" s="3" t="s">
        <v>197</v>
      </c>
      <c r="C1" s="3" t="s">
        <v>47</v>
      </c>
      <c r="D1" s="3" t="s">
        <v>48</v>
      </c>
      <c r="E1" s="3" t="s">
        <v>43</v>
      </c>
      <c r="F1" s="3" t="s">
        <v>44</v>
      </c>
      <c r="G1" s="3" t="s">
        <v>198</v>
      </c>
      <c r="H1" s="3" t="s">
        <v>199</v>
      </c>
      <c r="I1" s="3" t="s">
        <v>13</v>
      </c>
      <c r="J1" s="3" t="s">
        <v>17</v>
      </c>
      <c r="K1" s="3" t="s">
        <v>18</v>
      </c>
      <c r="L1" s="3" t="s">
        <v>200</v>
      </c>
      <c r="M1" s="3" t="s">
        <v>201</v>
      </c>
      <c r="N1" s="3" t="s">
        <v>202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3" t="s">
        <v>40</v>
      </c>
      <c r="B1" s="3" t="s">
        <v>41</v>
      </c>
      <c r="C1" s="3" t="s">
        <v>52</v>
      </c>
      <c r="D1" s="3" t="s">
        <v>53</v>
      </c>
      <c r="E1" s="3" t="s">
        <v>54</v>
      </c>
      <c r="F1" s="3" t="s">
        <v>203</v>
      </c>
      <c r="G1" s="3" t="s">
        <v>62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"/>
  <sheetViews>
    <sheetView tabSelected="1" workbookViewId="0">
      <selection activeCell="G26" sqref="G26"/>
    </sheetView>
  </sheetViews>
  <sheetFormatPr defaultColWidth="9.14285714285714" defaultRowHeight="12.75"/>
  <cols>
    <col min="1" max="1" width="14.7142857142857" customWidth="1"/>
    <col min="2" max="2" width="13.2857142857143" customWidth="1"/>
  </cols>
  <sheetData>
    <row r="1" spans="1:11">
      <c r="A1" s="3" t="s">
        <v>40</v>
      </c>
      <c r="B1" s="3" t="s">
        <v>18</v>
      </c>
      <c r="K1" t="s">
        <v>204</v>
      </c>
    </row>
    <row r="2" ht="14.25" customHeight="1" spans="1:11">
      <c r="A2" s="41" t="s">
        <v>69</v>
      </c>
      <c r="B2" s="5">
        <v>1568</v>
      </c>
      <c r="C2" t="str">
        <f>VLOOKUP(A2,HOP!A:H,8,0)</f>
        <v>1568.00</v>
      </c>
      <c r="D2" t="str">
        <f>VLOOKUP(A2,HOP!A:B,2,0)</f>
        <v>1930223</v>
      </c>
      <c r="E2">
        <f>B2-C2</f>
        <v>0</v>
      </c>
      <c r="K2" t="str">
        <f>$K$1&amp;D2</f>
        <v>,1930223</v>
      </c>
    </row>
    <row r="3" ht="14.25" customHeight="1" spans="1:11">
      <c r="A3" s="4" t="s">
        <v>86</v>
      </c>
      <c r="B3" s="5">
        <v>2372</v>
      </c>
      <c r="C3" t="str">
        <f>VLOOKUP(A3,HOP!A:H,8,0)</f>
        <v>2372.00</v>
      </c>
      <c r="D3" t="str">
        <f>VLOOKUP(A3,HOP!A:B,2,0)</f>
        <v>1940207</v>
      </c>
      <c r="E3">
        <f t="shared" ref="E3:E13" si="0">B3-C3</f>
        <v>0</v>
      </c>
      <c r="K3" t="str">
        <f t="shared" ref="K3:K13" si="1">$K$1&amp;D3</f>
        <v>,1940207</v>
      </c>
    </row>
    <row r="4" ht="14.25" customHeight="1" spans="1:11">
      <c r="A4" s="4" t="s">
        <v>96</v>
      </c>
      <c r="B4" s="5">
        <v>1725</v>
      </c>
      <c r="C4" t="str">
        <f>VLOOKUP(A4,HOP!A:H,8,0)</f>
        <v>1725.00</v>
      </c>
      <c r="D4" t="str">
        <f>VLOOKUP(A4,HOP!A:B,2,0)</f>
        <v>1938568</v>
      </c>
      <c r="E4">
        <f t="shared" si="0"/>
        <v>0</v>
      </c>
      <c r="K4" t="str">
        <f t="shared" si="1"/>
        <v>,1938568</v>
      </c>
    </row>
    <row r="5" ht="14.25" customHeight="1" spans="1:11">
      <c r="A5" s="4" t="s">
        <v>106</v>
      </c>
      <c r="B5" s="5">
        <v>1807</v>
      </c>
      <c r="C5" t="str">
        <f>VLOOKUP(A5,HOP!A:H,8,0)</f>
        <v>1806.99</v>
      </c>
      <c r="D5" t="str">
        <f>VLOOKUP(A5,HOP!A:B,2,0)</f>
        <v>1939576</v>
      </c>
      <c r="E5">
        <f t="shared" si="0"/>
        <v>0.00999999999999091</v>
      </c>
      <c r="K5" t="str">
        <f t="shared" si="1"/>
        <v>,1939576</v>
      </c>
    </row>
    <row r="6" ht="14.25" customHeight="1" spans="1:11">
      <c r="A6" s="4" t="s">
        <v>116</v>
      </c>
      <c r="B6" s="5">
        <v>1362</v>
      </c>
      <c r="C6" t="str">
        <f>VLOOKUP(A6,HOP!A:H,8,0)</f>
        <v>1362.00</v>
      </c>
      <c r="D6" t="str">
        <f>VLOOKUP(A6,HOP!A:B,2,0)</f>
        <v>1940731</v>
      </c>
      <c r="E6">
        <f t="shared" si="0"/>
        <v>0</v>
      </c>
      <c r="K6" t="str">
        <f t="shared" si="1"/>
        <v>,1940731</v>
      </c>
    </row>
    <row r="7" ht="14.25" customHeight="1" spans="1:11">
      <c r="A7" s="4" t="s">
        <v>126</v>
      </c>
      <c r="B7" s="5">
        <v>3546</v>
      </c>
      <c r="C7" t="str">
        <f>VLOOKUP(A7,HOP!A:H,8,0)</f>
        <v>3546.00</v>
      </c>
      <c r="D7" t="str">
        <f>VLOOKUP(A7,HOP!A:B,2,0)</f>
        <v>1934267</v>
      </c>
      <c r="E7">
        <f t="shared" si="0"/>
        <v>0</v>
      </c>
      <c r="K7" t="str">
        <f t="shared" si="1"/>
        <v>,1934267</v>
      </c>
    </row>
    <row r="8" ht="14.25" customHeight="1" spans="1:11">
      <c r="A8" s="4" t="s">
        <v>136</v>
      </c>
      <c r="B8" s="5">
        <v>179</v>
      </c>
      <c r="C8" t="str">
        <f>VLOOKUP(A8,HOP!A:H,8,0)</f>
        <v>179.00</v>
      </c>
      <c r="D8" t="str">
        <f>VLOOKUP(A8,HOP!A:B,2,0)</f>
        <v>1942046</v>
      </c>
      <c r="E8">
        <f t="shared" si="0"/>
        <v>0</v>
      </c>
      <c r="K8" t="str">
        <f t="shared" si="1"/>
        <v>,1942046</v>
      </c>
    </row>
    <row r="9" ht="14.25" customHeight="1" spans="1:11">
      <c r="A9" s="4" t="s">
        <v>146</v>
      </c>
      <c r="B9" s="5">
        <v>254</v>
      </c>
      <c r="C9" t="str">
        <f>VLOOKUP(A9,HOP!A:H,8,0)</f>
        <v>254.00</v>
      </c>
      <c r="D9" t="str">
        <f>VLOOKUP(A9,HOP!A:B,2,0)</f>
        <v>1941955</v>
      </c>
      <c r="E9">
        <f t="shared" si="0"/>
        <v>0</v>
      </c>
      <c r="K9" t="str">
        <f t="shared" si="1"/>
        <v>,1941955</v>
      </c>
    </row>
    <row r="10" ht="14.25" customHeight="1" spans="1:11">
      <c r="A10" s="4" t="s">
        <v>155</v>
      </c>
      <c r="B10" s="5">
        <v>1828</v>
      </c>
      <c r="C10" t="str">
        <f>VLOOKUP(A10,HOP!A:H,8,0)</f>
        <v>1828.00</v>
      </c>
      <c r="D10" t="str">
        <f>VLOOKUP(A10,HOP!A:B,2,0)</f>
        <v>1940700</v>
      </c>
      <c r="E10">
        <f t="shared" si="0"/>
        <v>0</v>
      </c>
      <c r="K10" t="str">
        <f t="shared" si="1"/>
        <v>,1940700</v>
      </c>
    </row>
    <row r="11" ht="14.25" customHeight="1" spans="1:11">
      <c r="A11" s="4" t="s">
        <v>164</v>
      </c>
      <c r="B11" s="5">
        <v>140</v>
      </c>
      <c r="C11" t="str">
        <f>VLOOKUP(A11,HOP!A:H,8,0)</f>
        <v>140.00</v>
      </c>
      <c r="D11" t="str">
        <f>VLOOKUP(A11,HOP!A:B,2,0)</f>
        <v>1942745</v>
      </c>
      <c r="E11">
        <f t="shared" si="0"/>
        <v>0</v>
      </c>
      <c r="K11" t="str">
        <f t="shared" si="1"/>
        <v>,1942745</v>
      </c>
    </row>
    <row r="12" ht="14.25" customHeight="1" spans="1:11">
      <c r="A12" s="4" t="s">
        <v>174</v>
      </c>
      <c r="B12" s="5">
        <v>313</v>
      </c>
      <c r="C12" t="str">
        <f>VLOOKUP(A12,HOP!A:H,8,0)</f>
        <v>313.00</v>
      </c>
      <c r="D12" t="str">
        <f>VLOOKUP(A12,HOP!A:B,2,0)</f>
        <v>1940473</v>
      </c>
      <c r="E12">
        <f t="shared" si="0"/>
        <v>0</v>
      </c>
      <c r="K12" t="str">
        <f t="shared" si="1"/>
        <v>,1940473</v>
      </c>
    </row>
    <row r="13" ht="14.25" customHeight="1" spans="1:11">
      <c r="A13" s="4" t="s">
        <v>184</v>
      </c>
      <c r="B13" s="5">
        <v>1871</v>
      </c>
      <c r="C13" t="str">
        <f>VLOOKUP(A13,HOP!A:H,8,0)</f>
        <v>1871.00</v>
      </c>
      <c r="D13" t="str">
        <f>VLOOKUP(A13,HOP!A:B,2,0)</f>
        <v>1921528</v>
      </c>
      <c r="E13">
        <f t="shared" si="0"/>
        <v>0</v>
      </c>
      <c r="K13" t="str">
        <f t="shared" si="1"/>
        <v>,1921528</v>
      </c>
    </row>
    <row r="15" spans="2:2">
      <c r="B15">
        <f>SUM(B2:B14)</f>
        <v>16965</v>
      </c>
    </row>
    <row r="17" spans="1:1">
      <c r="A17" t="s">
        <v>205</v>
      </c>
    </row>
    <row r="18" spans="1:1">
      <c r="A18" s="6" t="s">
        <v>206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workbookViewId="0">
      <selection activeCell="B18" sqref="B18"/>
    </sheetView>
  </sheetViews>
  <sheetFormatPr defaultColWidth="9.14285714285714" defaultRowHeight="12.75"/>
  <cols>
    <col min="1" max="1" width="23" style="1" customWidth="1"/>
    <col min="2" max="2" width="26" style="1" customWidth="1"/>
    <col min="3" max="3" width="35" style="1" customWidth="1"/>
    <col min="4" max="4" width="23" style="1" customWidth="1"/>
    <col min="5" max="7" width="20" style="1" customWidth="1"/>
    <col min="8" max="8" width="26" style="1" customWidth="1"/>
    <col min="9" max="16384" width="9.14285714285714" style="1"/>
  </cols>
  <sheetData>
    <row r="1" s="1" customFormat="1" ht="20" customHeight="1" spans="1:11">
      <c r="A1" s="2" t="s">
        <v>207</v>
      </c>
      <c r="B1" s="2" t="s">
        <v>208</v>
      </c>
      <c r="C1" s="2" t="s">
        <v>46</v>
      </c>
      <c r="D1" s="2" t="s">
        <v>209</v>
      </c>
      <c r="E1" s="2" t="s">
        <v>53</v>
      </c>
      <c r="F1" s="2" t="s">
        <v>210</v>
      </c>
      <c r="G1" s="2" t="s">
        <v>63</v>
      </c>
      <c r="H1" s="2" t="s">
        <v>211</v>
      </c>
      <c r="I1" s="2" t="s">
        <v>212</v>
      </c>
      <c r="J1" s="2" t="s">
        <v>213</v>
      </c>
      <c r="K1" s="2" t="s">
        <v>52</v>
      </c>
    </row>
    <row r="2" s="1" customFormat="1" ht="20" customHeight="1" spans="1:11">
      <c r="A2" s="2" t="s">
        <v>164</v>
      </c>
      <c r="B2" s="2" t="s">
        <v>165</v>
      </c>
      <c r="C2" s="2" t="s">
        <v>167</v>
      </c>
      <c r="D2" s="2" t="s">
        <v>214</v>
      </c>
      <c r="E2" s="2" t="s">
        <v>141</v>
      </c>
      <c r="F2" s="2" t="s">
        <v>169</v>
      </c>
      <c r="G2" s="2" t="s">
        <v>215</v>
      </c>
      <c r="H2" s="2" t="s">
        <v>216</v>
      </c>
      <c r="I2" s="2" t="s">
        <v>168</v>
      </c>
      <c r="J2" s="2" t="s">
        <v>217</v>
      </c>
      <c r="K2" s="2" t="s">
        <v>218</v>
      </c>
    </row>
    <row r="3" s="1" customFormat="1" ht="20" customHeight="1" spans="1:11">
      <c r="A3" s="2" t="s">
        <v>136</v>
      </c>
      <c r="B3" s="2" t="s">
        <v>137</v>
      </c>
      <c r="C3" s="2" t="s">
        <v>139</v>
      </c>
      <c r="D3" s="2" t="s">
        <v>219</v>
      </c>
      <c r="E3" s="2" t="s">
        <v>121</v>
      </c>
      <c r="F3" s="2" t="s">
        <v>141</v>
      </c>
      <c r="G3" s="2" t="s">
        <v>215</v>
      </c>
      <c r="H3" s="2" t="s">
        <v>220</v>
      </c>
      <c r="I3" s="2" t="s">
        <v>140</v>
      </c>
      <c r="J3" s="2" t="s">
        <v>221</v>
      </c>
      <c r="K3" s="2" t="s">
        <v>222</v>
      </c>
    </row>
    <row r="4" s="1" customFormat="1" ht="20" customHeight="1" spans="1:11">
      <c r="A4" s="2" t="s">
        <v>146</v>
      </c>
      <c r="B4" s="2" t="s">
        <v>147</v>
      </c>
      <c r="C4" s="2" t="s">
        <v>223</v>
      </c>
      <c r="D4" s="2" t="s">
        <v>224</v>
      </c>
      <c r="E4" s="2" t="s">
        <v>121</v>
      </c>
      <c r="F4" s="2" t="s">
        <v>141</v>
      </c>
      <c r="G4" s="2" t="s">
        <v>215</v>
      </c>
      <c r="H4" s="2" t="s">
        <v>225</v>
      </c>
      <c r="I4" s="2" t="s">
        <v>226</v>
      </c>
      <c r="J4" s="2" t="s">
        <v>227</v>
      </c>
      <c r="K4" s="2" t="s">
        <v>228</v>
      </c>
    </row>
    <row r="5" s="1" customFormat="1" ht="20" customHeight="1" spans="1:11">
      <c r="A5" s="2" t="s">
        <v>116</v>
      </c>
      <c r="B5" s="2" t="s">
        <v>117</v>
      </c>
      <c r="C5" s="2" t="s">
        <v>119</v>
      </c>
      <c r="D5" s="2" t="s">
        <v>229</v>
      </c>
      <c r="E5" s="2" t="s">
        <v>102</v>
      </c>
      <c r="F5" s="2" t="s">
        <v>121</v>
      </c>
      <c r="G5" s="2" t="s">
        <v>215</v>
      </c>
      <c r="H5" s="2" t="s">
        <v>230</v>
      </c>
      <c r="I5" s="2" t="s">
        <v>120</v>
      </c>
      <c r="J5" s="2" t="s">
        <v>231</v>
      </c>
      <c r="K5" s="2" t="s">
        <v>232</v>
      </c>
    </row>
    <row r="6" s="1" customFormat="1" ht="20" customHeight="1" spans="1:11">
      <c r="A6" s="2" t="s">
        <v>155</v>
      </c>
      <c r="B6" s="2" t="s">
        <v>156</v>
      </c>
      <c r="C6" s="2" t="s">
        <v>158</v>
      </c>
      <c r="D6" s="2" t="s">
        <v>233</v>
      </c>
      <c r="E6" s="2" t="s">
        <v>102</v>
      </c>
      <c r="F6" s="2" t="s">
        <v>141</v>
      </c>
      <c r="G6" s="2" t="s">
        <v>215</v>
      </c>
      <c r="H6" s="2" t="s">
        <v>234</v>
      </c>
      <c r="I6" s="2" t="s">
        <v>159</v>
      </c>
      <c r="J6" s="2" t="s">
        <v>235</v>
      </c>
      <c r="K6" s="2" t="s">
        <v>236</v>
      </c>
    </row>
    <row r="7" s="1" customFormat="1" ht="20" customHeight="1" spans="1:11">
      <c r="A7" s="2" t="s">
        <v>174</v>
      </c>
      <c r="B7" s="2" t="s">
        <v>175</v>
      </c>
      <c r="C7" s="2" t="s">
        <v>177</v>
      </c>
      <c r="D7" s="2" t="s">
        <v>237</v>
      </c>
      <c r="E7" s="2" t="s">
        <v>169</v>
      </c>
      <c r="F7" s="2" t="s">
        <v>179</v>
      </c>
      <c r="G7" s="2" t="s">
        <v>215</v>
      </c>
      <c r="H7" s="2" t="s">
        <v>238</v>
      </c>
      <c r="I7" s="2" t="s">
        <v>239</v>
      </c>
      <c r="J7" s="2" t="s">
        <v>240</v>
      </c>
      <c r="K7" s="2" t="s">
        <v>241</v>
      </c>
    </row>
    <row r="8" s="1" customFormat="1" ht="20" customHeight="1" spans="1:11">
      <c r="A8" s="2" t="s">
        <v>86</v>
      </c>
      <c r="B8" s="2" t="s">
        <v>87</v>
      </c>
      <c r="C8" s="2" t="s">
        <v>242</v>
      </c>
      <c r="D8" s="2" t="s">
        <v>243</v>
      </c>
      <c r="E8" s="2" t="s">
        <v>80</v>
      </c>
      <c r="F8" s="2" t="s">
        <v>91</v>
      </c>
      <c r="G8" s="2" t="s">
        <v>215</v>
      </c>
      <c r="H8" s="2" t="s">
        <v>244</v>
      </c>
      <c r="I8" s="2" t="s">
        <v>90</v>
      </c>
      <c r="J8" s="2" t="s">
        <v>245</v>
      </c>
      <c r="K8" s="2" t="s">
        <v>246</v>
      </c>
    </row>
    <row r="9" s="1" customFormat="1" ht="20" customHeight="1" spans="1:11">
      <c r="A9" s="2" t="s">
        <v>106</v>
      </c>
      <c r="B9" s="2" t="s">
        <v>107</v>
      </c>
      <c r="C9" s="2" t="s">
        <v>109</v>
      </c>
      <c r="D9" s="2" t="s">
        <v>247</v>
      </c>
      <c r="E9" s="2" t="s">
        <v>111</v>
      </c>
      <c r="F9" s="2" t="s">
        <v>102</v>
      </c>
      <c r="G9" s="2" t="s">
        <v>215</v>
      </c>
      <c r="H9" s="2" t="s">
        <v>248</v>
      </c>
      <c r="I9" s="2" t="s">
        <v>110</v>
      </c>
      <c r="J9" s="2" t="s">
        <v>249</v>
      </c>
      <c r="K9" s="2" t="s">
        <v>250</v>
      </c>
    </row>
    <row r="10" s="1" customFormat="1" ht="20" customHeight="1" spans="1:11">
      <c r="A10" s="2" t="s">
        <v>96</v>
      </c>
      <c r="B10" s="2" t="s">
        <v>97</v>
      </c>
      <c r="C10" s="2" t="s">
        <v>99</v>
      </c>
      <c r="D10" s="2" t="s">
        <v>251</v>
      </c>
      <c r="E10" s="2" t="s">
        <v>101</v>
      </c>
      <c r="F10" s="2" t="s">
        <v>102</v>
      </c>
      <c r="G10" s="2" t="s">
        <v>215</v>
      </c>
      <c r="H10" s="2" t="s">
        <v>252</v>
      </c>
      <c r="I10" s="2" t="s">
        <v>100</v>
      </c>
      <c r="J10" s="2" t="s">
        <v>253</v>
      </c>
      <c r="K10" s="2" t="s">
        <v>254</v>
      </c>
    </row>
    <row r="11" s="1" customFormat="1" ht="20" customHeight="1" spans="1:11">
      <c r="A11" s="2" t="s">
        <v>126</v>
      </c>
      <c r="B11" s="2" t="s">
        <v>127</v>
      </c>
      <c r="C11" s="2" t="s">
        <v>129</v>
      </c>
      <c r="D11" s="2" t="s">
        <v>255</v>
      </c>
      <c r="E11" s="2" t="s">
        <v>101</v>
      </c>
      <c r="F11" s="2" t="s">
        <v>121</v>
      </c>
      <c r="G11" s="2" t="s">
        <v>215</v>
      </c>
      <c r="H11" s="2" t="s">
        <v>256</v>
      </c>
      <c r="I11" s="2" t="s">
        <v>130</v>
      </c>
      <c r="J11" s="2" t="s">
        <v>257</v>
      </c>
      <c r="K11" s="2" t="s">
        <v>258</v>
      </c>
    </row>
    <row r="12" s="1" customFormat="1" ht="20" customHeight="1" spans="1:11">
      <c r="A12" s="2" t="s">
        <v>69</v>
      </c>
      <c r="B12" s="2" t="s">
        <v>70</v>
      </c>
      <c r="C12" s="2" t="s">
        <v>75</v>
      </c>
      <c r="D12" s="2" t="s">
        <v>259</v>
      </c>
      <c r="E12" s="2" t="s">
        <v>79</v>
      </c>
      <c r="F12" s="2" t="s">
        <v>80</v>
      </c>
      <c r="G12" s="2" t="s">
        <v>215</v>
      </c>
      <c r="H12" s="2" t="s">
        <v>260</v>
      </c>
      <c r="I12" s="2" t="s">
        <v>77</v>
      </c>
      <c r="J12" s="2" t="s">
        <v>261</v>
      </c>
      <c r="K12" s="2" t="s">
        <v>262</v>
      </c>
    </row>
    <row r="13" s="1" customFormat="1" ht="20" customHeight="1" spans="1:11">
      <c r="A13" s="2" t="s">
        <v>184</v>
      </c>
      <c r="B13" s="2" t="s">
        <v>185</v>
      </c>
      <c r="C13" s="2" t="s">
        <v>187</v>
      </c>
      <c r="D13" s="2" t="s">
        <v>263</v>
      </c>
      <c r="E13" s="2" t="s">
        <v>121</v>
      </c>
      <c r="F13" s="2" t="s">
        <v>179</v>
      </c>
      <c r="G13" s="2" t="s">
        <v>215</v>
      </c>
      <c r="H13" s="2" t="s">
        <v>264</v>
      </c>
      <c r="I13" s="2" t="s">
        <v>188</v>
      </c>
      <c r="J13" s="2" t="s">
        <v>265</v>
      </c>
      <c r="K13" s="2" t="s">
        <v>266</v>
      </c>
    </row>
    <row r="14" s="1" customFormat="1" ht="20" customHeight="1" spans="1:11">
      <c r="A14" s="2" t="s">
        <v>267</v>
      </c>
      <c r="B14" s="2" t="s">
        <v>268</v>
      </c>
      <c r="C14" s="2" t="s">
        <v>269</v>
      </c>
      <c r="D14" s="2" t="s">
        <v>270</v>
      </c>
      <c r="E14" s="2" t="s">
        <v>91</v>
      </c>
      <c r="F14" s="2" t="s">
        <v>102</v>
      </c>
      <c r="G14" s="2" t="s">
        <v>215</v>
      </c>
      <c r="H14" s="2" t="s">
        <v>271</v>
      </c>
      <c r="I14" s="2" t="s">
        <v>272</v>
      </c>
      <c r="J14" s="2" t="s">
        <v>273</v>
      </c>
      <c r="K14" s="2" t="s">
        <v>274</v>
      </c>
    </row>
    <row r="15" s="1" customFormat="1" ht="20" customHeight="1" spans="1:11">
      <c r="A15" s="2" t="s">
        <v>275</v>
      </c>
      <c r="B15" s="2" t="s">
        <v>276</v>
      </c>
      <c r="C15" s="2" t="s">
        <v>269</v>
      </c>
      <c r="D15" s="2" t="s">
        <v>277</v>
      </c>
      <c r="E15" s="2" t="s">
        <v>91</v>
      </c>
      <c r="F15" s="2" t="s">
        <v>102</v>
      </c>
      <c r="G15" s="2" t="s">
        <v>215</v>
      </c>
      <c r="H15" s="2" t="s">
        <v>271</v>
      </c>
      <c r="I15" s="2" t="s">
        <v>278</v>
      </c>
      <c r="J15" s="2" t="s">
        <v>279</v>
      </c>
      <c r="K15" s="2" t="s">
        <v>280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苑子1381885933</cp:lastModifiedBy>
  <cp:revision>1</cp:revision>
  <dcterms:created xsi:type="dcterms:W3CDTF">2014-11-17T08:26:00Z</dcterms:created>
  <dcterms:modified xsi:type="dcterms:W3CDTF">2021-01-12T06:43:59Z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