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</definedName>
  </definedNames>
  <calcPr calcId="144525"/>
</workbook>
</file>

<file path=xl/sharedStrings.xml><?xml version="1.0" encoding="utf-8"?>
<sst xmlns="http://schemas.openxmlformats.org/spreadsheetml/2006/main" count="110" uniqueCount="72">
  <si>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</si>
  <si>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</si>
  <si>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</si>
  <si>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</si>
  <si>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</si>
  <si>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</si>
  <si>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</si>
  <si>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</si>
  <si>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</si>
  <si>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</si>
  <si>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</si>
  <si>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</si>
  <si>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</si>
  <si>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</si>
  <si>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</si>
  <si>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</si>
  <si>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</si>
  <si>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</si>
  <si>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</si>
  <si>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</si>
  <si>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</si>
  <si>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</si>
  <si>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</si>
  <si>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[新加坡]新加坡喜来登酒店 (Staycation Approved)(Sheraton Towers Singapore (Staycation Approved))(8289611)</t>
  </si>
  <si>
    <t>豪华房&lt;1&gt;&lt;中宾&gt;&lt;不退款&gt;&lt;2人入住&gt;</t>
  </si>
  <si>
    <t>USD</t>
  </si>
  <si>
    <t>Jingwen/Cao</t>
  </si>
  <si>
    <t>CA6352210118USD-W</t>
  </si>
  <si>
    <t>未提现</t>
  </si>
  <si>
    <t>携程开票</t>
  </si>
  <si>
    <t>WU/WEIWEI</t>
  </si>
  <si>
    <t>[山打根]圣廷苑酒店(The Pavilion Hotel)(48140621)</t>
  </si>
  <si>
    <t>高级房&lt;不退款&gt;&lt;2人入住&gt;</t>
  </si>
  <si>
    <t>makli/shardee,makli/shardee</t>
  </si>
  <si>
    <t>[普吉岛]普吉岛 JW 万豪度假&amp;酒店(JW Marriott Phuket Resort &amp; Spa)(7070960)</t>
  </si>
  <si>
    <t>花园园景豪华客房（1张特大床，带阳台）&lt;中宾&gt;&lt;早餐&gt;&lt;不退款&gt;&lt;2人入住&gt;</t>
  </si>
  <si>
    <t>LI/TINGTING</t>
  </si>
  <si>
    <t>,</t>
  </si>
  <si>
    <t>A210118151016459</t>
  </si>
  <si>
    <t>合计691USD/20798.41 THB</t>
  </si>
  <si>
    <t>USD / THB 当前参考汇率: 30.099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</si>
  <si>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</si>
  <si>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</si>
  <si>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</si>
  <si>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</si>
  <si>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</si>
  <si>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</si>
  <si>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</si>
  <si>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</si>
  <si>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</si>
  <si>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普吉岛JW万豪度假酒店</t>
  </si>
  <si>
    <t>LI TINGTING</t>
  </si>
  <si>
    <t>2021-01-15</t>
  </si>
  <si>
    <t>2021-01-17</t>
  </si>
  <si>
    <t>114.00</t>
  </si>
  <si>
    <t/>
  </si>
  <si>
    <t>2021/1/14 18:04:27</t>
  </si>
  <si>
    <t>圣廷苑酒店</t>
  </si>
  <si>
    <t>makli shardee,makli shardee</t>
  </si>
  <si>
    <t>2021-01-10</t>
  </si>
  <si>
    <t>2021-01-11</t>
  </si>
  <si>
    <t>27.00</t>
  </si>
  <si>
    <t>2021/1/10 14:24:39</t>
  </si>
  <si>
    <t>新加坡喜来登大酒店</t>
  </si>
  <si>
    <t>WU WEIWEI</t>
  </si>
  <si>
    <t>2021-01-13</t>
  </si>
  <si>
    <t>276.00</t>
  </si>
  <si>
    <t>2021/1/4 14:43:41</t>
  </si>
  <si>
    <t>Jingwen Cao</t>
  </si>
  <si>
    <t>2021-01-12</t>
  </si>
  <si>
    <t>274.00</t>
  </si>
  <si>
    <t>2021/1/3 14:11:02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</si>
</sst>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14241337946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44206</v>
      </c>
      <c r="G2" s="5">
        <v>44208</v>
      </c>
      <c r="H2" s="4">
        <v>1</v>
      </c>
      <c r="I2" s="4">
        <v>2</v>
      </c>
      <c r="J2" s="4">
        <v>2</v>
      </c>
      <c r="K2" s="4" t="s">
        <v>25</v>
      </c>
      <c r="L2" s="4">
        <v>274</v>
      </c>
      <c r="M2" s="4">
        <v>274</v>
      </c>
      <c r="N2" s="4" t="s">
        <v>26</v>
      </c>
      <c r="O2" s="4" t="s">
        <v>27</v>
      </c>
      <c r="P2" s="4" t="s">
        <v>28</v>
      </c>
      <c r="Q2" s="4">
        <v>0</v>
      </c>
      <c r="R2" s="6">
        <v>44199</v>
      </c>
      <c r="S2" s="5">
        <v>44214</v>
      </c>
      <c r="T2" s="4" t="s">
        <v>29</v>
      </c>
      <c r="U2" s="4">
        <v>1939784</v>
      </c>
    </row>
    <row r="3" s="4" customFormat="1" spans="1:21">
      <c r="A3" s="4">
        <v>14244592314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44209</v>
      </c>
      <c r="G3" s="5">
        <v>44211</v>
      </c>
      <c r="H3" s="4">
        <v>1</v>
      </c>
      <c r="I3" s="4">
        <v>2</v>
      </c>
      <c r="J3" s="4">
        <v>2</v>
      </c>
      <c r="K3" s="4" t="s">
        <v>25</v>
      </c>
      <c r="L3" s="4">
        <v>276</v>
      </c>
      <c r="M3" s="4">
        <v>276</v>
      </c>
      <c r="N3" s="4" t="s">
        <v>30</v>
      </c>
      <c r="O3" s="4" t="s">
        <v>27</v>
      </c>
      <c r="P3" s="4" t="s">
        <v>28</v>
      </c>
      <c r="Q3" s="4">
        <v>0</v>
      </c>
      <c r="R3" s="6">
        <v>44200</v>
      </c>
      <c r="S3" s="5">
        <v>44214</v>
      </c>
      <c r="T3" s="4" t="s">
        <v>29</v>
      </c>
      <c r="U3" s="4">
        <v>1940325</v>
      </c>
    </row>
    <row r="4" s="4" customFormat="1" spans="1:21">
      <c r="A4" s="4">
        <v>14274564873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44206</v>
      </c>
      <c r="G4" s="5">
        <v>44207</v>
      </c>
      <c r="H4" s="4">
        <v>1</v>
      </c>
      <c r="I4" s="4">
        <v>1</v>
      </c>
      <c r="J4" s="4">
        <v>1</v>
      </c>
      <c r="K4" s="4" t="s">
        <v>25</v>
      </c>
      <c r="L4" s="4">
        <v>27</v>
      </c>
      <c r="M4" s="4">
        <v>27</v>
      </c>
      <c r="N4" s="4" t="s">
        <v>33</v>
      </c>
      <c r="O4" s="4" t="s">
        <v>27</v>
      </c>
      <c r="P4" s="4" t="s">
        <v>28</v>
      </c>
      <c r="Q4" s="4">
        <v>0</v>
      </c>
      <c r="R4" s="6">
        <v>44206</v>
      </c>
      <c r="S4" s="5">
        <v>44214</v>
      </c>
      <c r="T4" s="4" t="s">
        <v>29</v>
      </c>
      <c r="U4" s="4">
        <v>1943650</v>
      </c>
    </row>
    <row r="5" s="4" customFormat="1" spans="1:21">
      <c r="A5" s="4">
        <v>14294606142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44211</v>
      </c>
      <c r="G5" s="5">
        <v>44213</v>
      </c>
      <c r="H5" s="4">
        <v>1</v>
      </c>
      <c r="I5" s="4">
        <v>2</v>
      </c>
      <c r="J5" s="4">
        <v>2</v>
      </c>
      <c r="K5" s="4" t="s">
        <v>25</v>
      </c>
      <c r="L5" s="4">
        <v>114</v>
      </c>
      <c r="M5" s="4">
        <v>114</v>
      </c>
      <c r="N5" s="4" t="s">
        <v>36</v>
      </c>
      <c r="O5" s="4" t="s">
        <v>27</v>
      </c>
      <c r="P5" s="4" t="s">
        <v>28</v>
      </c>
      <c r="Q5" s="4">
        <v>0</v>
      </c>
      <c r="R5" s="6">
        <v>44210</v>
      </c>
      <c r="S5" s="5">
        <v>44214</v>
      </c>
      <c r="T5" s="4" t="s">
        <v>29</v>
      </c>
      <c r="U5" s="4">
        <v>1947087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15" sqref="J15"/>
    </sheetView>
  </sheetViews>
  <sheetFormatPr defaultColWidth="9" defaultRowHeight="13.5"/>
  <cols>
    <col min="1" max="16368" width="9" style="4"/>
  </cols>
  <sheetData>
    <row r="1" s="4" customFormat="1" spans="1:11">
      <c r="A1" s="4" t="s">
        <v>0</v>
      </c>
      <c r="B1" s="4" t="s">
        <v>12</v>
      </c>
      <c r="K1" s="4" t="s">
        <v>37</v>
      </c>
    </row>
    <row r="2" s="4" customFormat="1" spans="1:11">
      <c r="A2" s="4">
        <v>14241337946</v>
      </c>
      <c r="B2" s="4">
        <v>274</v>
      </c>
      <c r="C2" s="4" t="str">
        <f>VLOOKUP(A2,HOP!A:H,8,0)</f>
        <v>274.00</v>
      </c>
      <c r="D2" s="4">
        <f>VLOOKUP(A2,HOP!A:B,2,0)</f>
        <v>1939784</v>
      </c>
      <c r="E2" s="4">
        <f>B2-C2</f>
        <v>0</v>
      </c>
      <c r="K2" s="4" t="str">
        <f>$K$1&amp;D2</f>
        <v>,1939784</v>
      </c>
    </row>
    <row r="3" s="4" customFormat="1" spans="1:11">
      <c r="A3" s="4">
        <v>14244592314</v>
      </c>
      <c r="B3" s="4">
        <v>276</v>
      </c>
      <c r="C3" s="4" t="str">
        <f>VLOOKUP(A3,HOP!A:H,8,0)</f>
        <v>276.00</v>
      </c>
      <c r="D3" s="4">
        <f>VLOOKUP(A3,HOP!A:B,2,0)</f>
        <v>1940325</v>
      </c>
      <c r="E3" s="4">
        <f>B3-C3</f>
        <v>0</v>
      </c>
      <c r="K3" s="4" t="str">
        <f>$K$1&amp;D3</f>
        <v>,1940325</v>
      </c>
    </row>
    <row r="4" s="4" customFormat="1" spans="1:11">
      <c r="A4" s="4">
        <v>14274564873</v>
      </c>
      <c r="B4" s="4">
        <v>27</v>
      </c>
      <c r="C4" s="4" t="str">
        <f>VLOOKUP(A4,HOP!A:H,8,0)</f>
        <v>27.00</v>
      </c>
      <c r="D4" s="4">
        <f>VLOOKUP(A4,HOP!A:B,2,0)</f>
        <v>1943650</v>
      </c>
      <c r="E4" s="4">
        <f>B4-C4</f>
        <v>0</v>
      </c>
      <c r="K4" s="4" t="str">
        <f>$K$1&amp;D4</f>
        <v>,1943650</v>
      </c>
    </row>
    <row r="5" s="4" customFormat="1" spans="1:11">
      <c r="A5" s="4">
        <v>14294606142</v>
      </c>
      <c r="B5" s="4">
        <v>114</v>
      </c>
      <c r="C5" s="4" t="str">
        <f>VLOOKUP(A5,HOP!A:H,8,0)</f>
        <v>114.00</v>
      </c>
      <c r="D5" s="4">
        <f>VLOOKUP(A5,HOP!A:B,2,0)</f>
        <v>1947087</v>
      </c>
      <c r="E5" s="4">
        <f>B5-C5</f>
        <v>0</v>
      </c>
      <c r="K5" s="4" t="str">
        <f>$K$1&amp;D5</f>
        <v>,1947087</v>
      </c>
    </row>
    <row r="7" spans="2:2">
      <c r="B7" s="4">
        <f>SUM(B2:B6)</f>
        <v>691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2" sqref="B2"/>
    </sheetView>
  </sheetViews>
  <sheetFormatPr defaultColWidth="8" defaultRowHeight="12.7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3">
        <v>14294606142</v>
      </c>
      <c r="B2" s="3">
        <v>1947087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25</v>
      </c>
      <c r="H2" s="2" t="s">
        <v>54</v>
      </c>
      <c r="I2" s="2" t="s">
        <v>55</v>
      </c>
      <c r="J2" s="2" t="s">
        <v>55</v>
      </c>
      <c r="K2" s="2" t="s">
        <v>56</v>
      </c>
    </row>
    <row r="3" s="1" customFormat="1" ht="20" customHeight="1" spans="1:11">
      <c r="A3" s="3">
        <v>14274564873</v>
      </c>
      <c r="B3" s="3">
        <v>1943650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25</v>
      </c>
      <c r="H3" s="2" t="s">
        <v>61</v>
      </c>
      <c r="I3" s="2" t="s">
        <v>55</v>
      </c>
      <c r="J3" s="2" t="s">
        <v>55</v>
      </c>
      <c r="K3" s="2" t="s">
        <v>62</v>
      </c>
    </row>
    <row r="4" s="1" customFormat="1" ht="20" customHeight="1" spans="1:11">
      <c r="A4" s="3">
        <v>14244592314</v>
      </c>
      <c r="B4" s="3">
        <v>1940325</v>
      </c>
      <c r="C4" s="2" t="s">
        <v>63</v>
      </c>
      <c r="D4" s="2" t="s">
        <v>64</v>
      </c>
      <c r="E4" s="2" t="s">
        <v>65</v>
      </c>
      <c r="F4" s="2" t="s">
        <v>52</v>
      </c>
      <c r="G4" s="2" t="s">
        <v>25</v>
      </c>
      <c r="H4" s="2" t="s">
        <v>66</v>
      </c>
      <c r="I4" s="2" t="s">
        <v>55</v>
      </c>
      <c r="J4" s="2" t="s">
        <v>55</v>
      </c>
      <c r="K4" s="2" t="s">
        <v>67</v>
      </c>
    </row>
    <row r="5" s="1" customFormat="1" ht="20" customHeight="1" spans="1:11">
      <c r="A5" s="3">
        <v>14241337946</v>
      </c>
      <c r="B5" s="3">
        <v>1939784</v>
      </c>
      <c r="C5" s="2" t="s">
        <v>63</v>
      </c>
      <c r="D5" s="2" t="s">
        <v>68</v>
      </c>
      <c r="E5" s="2" t="s">
        <v>59</v>
      </c>
      <c r="F5" s="2" t="s">
        <v>69</v>
      </c>
      <c r="G5" s="2" t="s">
        <v>25</v>
      </c>
      <c r="H5" s="2" t="s">
        <v>70</v>
      </c>
      <c r="I5" s="2" t="s">
        <v>55</v>
      </c>
      <c r="J5" s="2" t="s">
        <v>55</v>
      </c>
      <c r="K5" s="2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2021-01-18T07:02:33Z</dcterms:created>
  <dcterms:modified xsi:type="dcterms:W3CDTF">2021-01-18T07:15:33Z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