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对账!$A$1:$AF$11</definedName>
  </definedNames>
  <calcPr calcId="144525"/>
</workbook>
</file>

<file path=xl/sharedStrings.xml><?xml version="1.0" encoding="utf-8"?>
<sst xmlns="http://schemas.openxmlformats.org/spreadsheetml/2006/main" count="581" uniqueCount="267">
  <si>
    <t>去哪儿网酒店预付对账单</t>
  </si>
  <si>
    <t>供应商名称：</t>
  </si>
  <si>
    <t>港丰国际</t>
  </si>
  <si>
    <t>结算周期：</t>
  </si>
  <si>
    <t>2021-01-11至2021-01-17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</si>
  <si>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</si>
  <si>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</si>
  <si>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</si>
  <si>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</si>
  <si>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</si>
  <si>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</si>
  <si>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</si>
  <si>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</si>
  <si>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</si>
  <si>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</si>
  <si>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</si>
  <si>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</si>
  <si>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</si>
  <si>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</si>
  <si>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</si>
  <si>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¥10,215.00</t>
  </si>
  <si>
    <t>¥6,024.00</t>
  </si>
  <si>
    <t>¥353.00</t>
  </si>
  <si>
    <t>¥1,391.00</t>
  </si>
  <si>
    <t>¥5,229.00</t>
  </si>
  <si>
    <t>分类信息</t>
  </si>
  <si>
    <t>业务类型</t>
  </si>
  <si>
    <t>酒店预付（点击查看明细）</t>
  </si>
  <si>
    <t>¥3,838.00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</si>
  <si>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</si>
  <si>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</si>
  <si>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</si>
  <si>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</si>
  <si>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</si>
  <si>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</si>
  <si>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</si>
  <si>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</si>
  <si>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</si>
  <si>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</si>
  <si>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</si>
  <si>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</si>
  <si>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</si>
  <si>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</si>
  <si>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</si>
  <si>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</si>
  <si>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</si>
  <si>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</si>
  <si>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</si>
  <si>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</si>
  <si>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</si>
  <si>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</si>
  <si>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</si>
  <si>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</si>
  <si>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</si>
  <si>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</si>
  <si>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</si>
  <si>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</si>
  <si>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</si>
  <si>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</si>
  <si>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</si>
  <si>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</si>
  <si>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</si>
  <si>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</si>
  <si>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</si>
  <si>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</si>
  <si>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</si>
  <si>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</si>
  <si>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</si>
  <si>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</si>
  <si>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</si>
  <si>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</si>
  <si>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</si>
  <si>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702508129753</t>
  </si>
  <si>
    <t>1943882</t>
  </si>
  <si>
    <t>酒店预付</t>
  </si>
  <si>
    <t>否</t>
  </si>
  <si>
    <t>普通</t>
  </si>
  <si>
    <t>207767330</t>
  </si>
  <si>
    <t>曼谷英迪格酒店 (Wireless Road)</t>
  </si>
  <si>
    <t>1619975</t>
  </si>
  <si>
    <t>SIYUAN/LIU</t>
  </si>
  <si>
    <t>2021-01-10</t>
  </si>
  <si>
    <t>2021-01-11</t>
  </si>
  <si>
    <t>2021-01-12</t>
  </si>
  <si>
    <t>¥325.00</t>
  </si>
  <si>
    <t>2021-01-11 08:44:44</t>
  </si>
  <si>
    <t>Superior Room</t>
  </si>
  <si>
    <t>WEBSITE</t>
  </si>
  <si>
    <t>702505413583</t>
  </si>
  <si>
    <t>1942160</t>
  </si>
  <si>
    <t>221941157</t>
  </si>
  <si>
    <t>澳门威尼斯人</t>
  </si>
  <si>
    <t>KOU/XIANG</t>
  </si>
  <si>
    <t>2021-01-07</t>
  </si>
  <si>
    <t>2021-02-10</t>
  </si>
  <si>
    <t>2021-02-12</t>
  </si>
  <si>
    <t>¥1,850.00</t>
  </si>
  <si>
    <t>2021-01-11 15:12:49</t>
  </si>
  <si>
    <t>Royale Deluxe Suite</t>
  </si>
  <si>
    <t>702506455895</t>
  </si>
  <si>
    <t>1942700</t>
  </si>
  <si>
    <t>800157715</t>
  </si>
  <si>
    <t>澳门JW万豪酒店</t>
  </si>
  <si>
    <t>WANG/KUN|DONG/NA</t>
  </si>
  <si>
    <t>2021-01-08</t>
  </si>
  <si>
    <t>2021-01-13</t>
  </si>
  <si>
    <t>¥698.00</t>
  </si>
  <si>
    <t>¥53.00</t>
  </si>
  <si>
    <t>¥645.00</t>
  </si>
  <si>
    <t>Deluxe twin room</t>
  </si>
  <si>
    <t>702502126579</t>
  </si>
  <si>
    <t>1940306</t>
  </si>
  <si>
    <t>228788441</t>
  </si>
  <si>
    <t>澳门新东方置地酒店</t>
  </si>
  <si>
    <t>PAN/MENGDAN</t>
  </si>
  <si>
    <t>2021-01-04</t>
  </si>
  <si>
    <t>2021-01-14</t>
  </si>
  <si>
    <t>¥227.00</t>
  </si>
  <si>
    <t>¥29.00</t>
  </si>
  <si>
    <t>¥198.00</t>
  </si>
  <si>
    <t>Superior Double Room</t>
  </si>
  <si>
    <t>702479377584</t>
  </si>
  <si>
    <t>1924128</t>
  </si>
  <si>
    <t>221910371</t>
  </si>
  <si>
    <t>澳门新濠影汇酒店</t>
  </si>
  <si>
    <t>YU/FENGLAN|GUO/ZIYI</t>
  </si>
  <si>
    <t>2020-12-12</t>
  </si>
  <si>
    <t>2021-01-16</t>
  </si>
  <si>
    <t>¥1,022.00</t>
  </si>
  <si>
    <t>¥78.00</t>
  </si>
  <si>
    <t>¥944.00</t>
  </si>
  <si>
    <t>Celebrity Twin</t>
  </si>
  <si>
    <t>702509963328</t>
  </si>
  <si>
    <t>1944134</t>
  </si>
  <si>
    <t>221905052</t>
  </si>
  <si>
    <t>澳门凯旋门酒店</t>
  </si>
  <si>
    <t>WANG/GUIXIANG|ZHAO/YUHONG</t>
  </si>
  <si>
    <t>¥2,244.00</t>
  </si>
  <si>
    <t>¥193.00</t>
  </si>
  <si>
    <t>¥2,051.00</t>
  </si>
  <si>
    <t>premier twin room</t>
  </si>
  <si>
    <t>702501570206</t>
  </si>
  <si>
    <t>1939775</t>
  </si>
  <si>
    <t>SU/LEI</t>
  </si>
  <si>
    <t>2021-01-03</t>
  </si>
  <si>
    <t>2021-02-08</t>
  </si>
  <si>
    <t>¥3,524.00</t>
  </si>
  <si>
    <t>2021-01-16 14:34:44</t>
  </si>
  <si>
    <t>702515625436</t>
  </si>
  <si>
    <t>1951441</t>
  </si>
  <si>
    <t>2021-01-17</t>
  </si>
  <si>
    <t>2021-01-18</t>
  </si>
  <si>
    <t>2021-01-17 09:13:36</t>
  </si>
  <si>
    <t>合计</t>
  </si>
  <si>
    <t/>
  </si>
  <si>
    <t>¥4,191.00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</si>
  <si>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</si>
  <si>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</si>
  <si>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</si>
  <si>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</si>
  <si>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</si>
  <si>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</si>
  <si>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</si>
  <si>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csg_manual_202101081059504624088</t>
  </si>
  <si>
    <t>702490496767</t>
  </si>
  <si>
    <t>1150251</t>
  </si>
  <si>
    <t>赔付-房费追回</t>
  </si>
  <si>
    <t>¥367.00</t>
  </si>
  <si>
    <t>--</t>
  </si>
  <si>
    <t>核实订单用户到店无房，付现入住，订单退+赔付，因贵司11月服务缺陷率低于平均值1.5%,故需要支付1倍首晚房费赔付为367元，现我司追赔了734元，多追367元可申诉补回</t>
  </si>
  <si>
    <t>csg_manual_202101081059504842392</t>
  </si>
  <si>
    <t>702478775459</t>
  </si>
  <si>
    <t>¥1,024.00</t>
  </si>
  <si>
    <t>核实订单因为当晚酒店没有热水，用户要求取消，酒店同意免费取消，但是线上已经结算房费+追赔了1487元，故可补回1487-463元=1024元</t>
  </si>
  <si>
    <t>返现日期</t>
  </si>
  <si>
    <t>,</t>
  </si>
  <si>
    <r>
      <t>上期强扣</t>
    </r>
    <r>
      <rPr>
        <sz val="10"/>
        <rFont val="Arial"/>
        <charset val="134"/>
      </rPr>
      <t>734</t>
    </r>
    <r>
      <rPr>
        <sz val="10"/>
        <rFont val="宋体"/>
        <charset val="134"/>
      </rPr>
      <t>，本期追回</t>
    </r>
    <r>
      <rPr>
        <sz val="10"/>
        <rFont val="Arial"/>
        <charset val="134"/>
      </rPr>
      <t>367</t>
    </r>
    <r>
      <rPr>
        <sz val="10"/>
        <rFont val="宋体"/>
        <charset val="134"/>
      </rPr>
      <t>元，已抵冲</t>
    </r>
  </si>
  <si>
    <r>
      <t>上期强扣</t>
    </r>
    <r>
      <rPr>
        <sz val="10"/>
        <rFont val="Arial"/>
        <charset val="134"/>
      </rPr>
      <t>1487</t>
    </r>
    <r>
      <rPr>
        <sz val="10"/>
        <rFont val="宋体"/>
        <charset val="134"/>
      </rPr>
      <t>，本期追回</t>
    </r>
    <r>
      <rPr>
        <sz val="10"/>
        <rFont val="Arial"/>
        <charset val="134"/>
      </rPr>
      <t>1487-463=1024</t>
    </r>
    <r>
      <rPr>
        <sz val="10"/>
        <rFont val="宋体"/>
        <charset val="134"/>
      </rPr>
      <t>元，已抵冲</t>
    </r>
  </si>
  <si>
    <t>A210119161909459</t>
  </si>
  <si>
    <r>
      <t>合计</t>
    </r>
    <r>
      <rPr>
        <sz val="10"/>
        <rFont val="Arial"/>
        <charset val="134"/>
      </rPr>
      <t>5229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</si>
  <si>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</si>
  <si>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</si>
  <si>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</si>
  <si>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</si>
  <si>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</si>
  <si>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</si>
  <si>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</si>
  <si>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702517695392</t>
  </si>
  <si>
    <t>1955435</t>
  </si>
  <si>
    <t>澳门喜来登大酒店</t>
  </si>
  <si>
    <t>ZOU MINGJIAN</t>
  </si>
  <si>
    <t>2021-01-19</t>
  </si>
  <si>
    <t>2021-01-20</t>
  </si>
  <si>
    <t>RMB</t>
  </si>
  <si>
    <t>390.00</t>
  </si>
  <si>
    <t>ZOU/MINGJIAN</t>
  </si>
  <si>
    <t>136****7836</t>
  </si>
  <si>
    <t>2021/1/19 15:37:15</t>
  </si>
  <si>
    <t>702516264003</t>
  </si>
  <si>
    <t>1953292</t>
  </si>
  <si>
    <t>TAN JIAMING,ZHOU ZIXUAN</t>
  </si>
  <si>
    <t>2021-01-22</t>
  </si>
  <si>
    <t>1725.00</t>
  </si>
  <si>
    <t>TAN/JIAMING</t>
  </si>
  <si>
    <t>+85363280513</t>
  </si>
  <si>
    <t>2021/1/18 11:03:55</t>
  </si>
  <si>
    <t>702513091214</t>
  </si>
  <si>
    <t>1948996</t>
  </si>
  <si>
    <t>澳门利澳酒店</t>
  </si>
  <si>
    <t>LI WEIXING</t>
  </si>
  <si>
    <t>2021-01-15</t>
  </si>
  <si>
    <t>2664.00</t>
  </si>
  <si>
    <t>LI/WEIXING</t>
  </si>
  <si>
    <t>138****5832</t>
  </si>
  <si>
    <t>2021/1/15 18:40:15</t>
  </si>
  <si>
    <t>702512141978</t>
  </si>
  <si>
    <t>1947815</t>
  </si>
  <si>
    <t>迪拜 JW 万豪侯爵酒店</t>
  </si>
  <si>
    <t>GU HUI</t>
  </si>
  <si>
    <t>1410.00</t>
  </si>
  <si>
    <t>GU/HUI</t>
  </si>
  <si>
    <t>156****3333</t>
  </si>
  <si>
    <t>2021/1/14 23:36:39</t>
  </si>
  <si>
    <t>WANG GUIXIANG,ZHAO YUHONG</t>
  </si>
  <si>
    <t>2051.00</t>
  </si>
  <si>
    <t>WANG/GUIXIANG</t>
  </si>
  <si>
    <t>18911977849</t>
  </si>
  <si>
    <t>2021/1/11 16:51:54</t>
  </si>
  <si>
    <t>WANG KUN,DONG NA</t>
  </si>
  <si>
    <t>645.00</t>
  </si>
  <si>
    <t>WANG/KUN</t>
  </si>
  <si>
    <t>138****6010</t>
  </si>
  <si>
    <t>2021/1/8 14:53:23</t>
  </si>
  <si>
    <t>702504840284</t>
  </si>
  <si>
    <t>1941569</t>
  </si>
  <si>
    <t>澳门大仓酒店</t>
  </si>
  <si>
    <t>HE YUNCHUAN</t>
  </si>
  <si>
    <t>2021-01-24</t>
  </si>
  <si>
    <t>4112.01</t>
  </si>
  <si>
    <t>HE/YUNCHUAN</t>
  </si>
  <si>
    <t>133****0881</t>
  </si>
  <si>
    <t>2021/1/6 16:16:45</t>
  </si>
  <si>
    <t>702502949330</t>
  </si>
  <si>
    <t>1940606</t>
  </si>
  <si>
    <t>澳门文华东方酒店</t>
  </si>
  <si>
    <t>SOONG CHUNHAN</t>
  </si>
  <si>
    <t>2021-02-09</t>
  </si>
  <si>
    <t>772.00</t>
  </si>
  <si>
    <t>SOONG/CHUNHAN</t>
  </si>
  <si>
    <t>155****7272</t>
  </si>
  <si>
    <t>2021/1/4 22:34:35</t>
  </si>
  <si>
    <t>PAN MENGDAN</t>
  </si>
  <si>
    <t>198.00</t>
  </si>
  <si>
    <t>139****5718</t>
  </si>
  <si>
    <t>2021/1/4 14:17:47</t>
  </si>
  <si>
    <t>702488560433</t>
  </si>
  <si>
    <t>1930384</t>
  </si>
  <si>
    <t>LIANG ZHIHAO</t>
  </si>
  <si>
    <t>2236.00</t>
  </si>
  <si>
    <t>LIANG/ZHIHAO</t>
  </si>
  <si>
    <t>13834239566</t>
  </si>
  <si>
    <t>2020/12/21 23:10:44</t>
  </si>
  <si>
    <t>YU FENGLAN,GUO ZIYI</t>
  </si>
  <si>
    <t>944.00</t>
  </si>
  <si>
    <t>YU/FENGLAN</t>
  </si>
  <si>
    <t>159****3388</t>
  </si>
  <si>
    <t>2020/12/12 13:31:17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</si>
</sst>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&quot;￥&quot;#,##0.00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9"/>
      <name val="宋体"/>
      <charset val="134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8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9" borderId="17" applyNumberFormat="0" applyFont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30" fillId="7" borderId="12" applyNumberFormat="0" applyAlignment="0" applyProtection="0">
      <alignment vertical="center"/>
    </xf>
    <xf numFmtId="0" fontId="29" fillId="23" borderId="15" applyNumberForma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E20" sqref="E20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8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8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0"/>
  <sheetViews>
    <sheetView workbookViewId="0">
      <selection activeCell="C44" sqref="C44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5" t="s">
        <v>72</v>
      </c>
      <c r="B2" s="5" t="s">
        <v>73</v>
      </c>
      <c r="C2" s="5" t="s">
        <v>74</v>
      </c>
      <c r="D2" s="5" t="s">
        <v>75</v>
      </c>
      <c r="E2" s="5" t="s">
        <v>76</v>
      </c>
      <c r="F2" s="5" t="s">
        <v>75</v>
      </c>
      <c r="G2" s="5" t="s">
        <v>77</v>
      </c>
      <c r="H2" s="6" t="s">
        <v>78</v>
      </c>
      <c r="I2" s="6" t="s">
        <v>79</v>
      </c>
      <c r="J2" s="6" t="s">
        <v>2</v>
      </c>
      <c r="K2" s="6" t="s">
        <v>80</v>
      </c>
      <c r="L2" s="6">
        <v>1</v>
      </c>
      <c r="M2" s="6">
        <v>1</v>
      </c>
      <c r="N2" s="6" t="s">
        <v>81</v>
      </c>
      <c r="O2" s="6" t="s">
        <v>82</v>
      </c>
      <c r="P2" s="6" t="s">
        <v>83</v>
      </c>
      <c r="Q2" s="6"/>
      <c r="R2" s="11" t="s">
        <v>84</v>
      </c>
      <c r="S2" s="13" t="s">
        <v>84</v>
      </c>
      <c r="T2" s="6" t="s">
        <v>85</v>
      </c>
      <c r="U2" s="11" t="s">
        <v>19</v>
      </c>
      <c r="V2" s="11" t="s">
        <v>19</v>
      </c>
      <c r="W2" s="13" t="s">
        <v>19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86</v>
      </c>
      <c r="AF2" t="s">
        <v>87</v>
      </c>
      <c r="AG2" t="s">
        <v>75</v>
      </c>
      <c r="AH2" t="s">
        <v>19</v>
      </c>
    </row>
    <row r="3" ht="14.25" customHeight="1" spans="1:34">
      <c r="A3" s="5" t="s">
        <v>88</v>
      </c>
      <c r="B3" s="5" t="s">
        <v>89</v>
      </c>
      <c r="C3" s="5" t="s">
        <v>74</v>
      </c>
      <c r="D3" s="5" t="s">
        <v>75</v>
      </c>
      <c r="E3" s="5" t="s">
        <v>76</v>
      </c>
      <c r="F3" s="5" t="s">
        <v>75</v>
      </c>
      <c r="G3" s="5" t="s">
        <v>90</v>
      </c>
      <c r="H3" s="6" t="s">
        <v>91</v>
      </c>
      <c r="I3" s="6" t="s">
        <v>79</v>
      </c>
      <c r="J3" s="6" t="s">
        <v>2</v>
      </c>
      <c r="K3" s="6" t="s">
        <v>92</v>
      </c>
      <c r="L3" s="6">
        <v>1</v>
      </c>
      <c r="M3" s="6">
        <v>2</v>
      </c>
      <c r="N3" s="6" t="s">
        <v>93</v>
      </c>
      <c r="O3" s="6" t="s">
        <v>94</v>
      </c>
      <c r="P3" s="6" t="s">
        <v>95</v>
      </c>
      <c r="Q3" s="6"/>
      <c r="R3" s="11" t="s">
        <v>96</v>
      </c>
      <c r="S3" s="13" t="s">
        <v>96</v>
      </c>
      <c r="T3" s="6" t="s">
        <v>97</v>
      </c>
      <c r="U3" s="11" t="s">
        <v>19</v>
      </c>
      <c r="V3" s="11" t="s">
        <v>19</v>
      </c>
      <c r="W3" s="13" t="s">
        <v>19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98</v>
      </c>
      <c r="AF3" t="s">
        <v>87</v>
      </c>
      <c r="AG3" t="s">
        <v>75</v>
      </c>
      <c r="AH3" t="s">
        <v>19</v>
      </c>
    </row>
    <row r="4" ht="14.25" customHeight="1" spans="1:34">
      <c r="A4" s="5" t="s">
        <v>99</v>
      </c>
      <c r="B4" s="5" t="s">
        <v>100</v>
      </c>
      <c r="C4" s="5" t="s">
        <v>74</v>
      </c>
      <c r="D4" s="5" t="s">
        <v>75</v>
      </c>
      <c r="E4" s="5" t="s">
        <v>76</v>
      </c>
      <c r="F4" s="5" t="s">
        <v>75</v>
      </c>
      <c r="G4" s="5" t="s">
        <v>101</v>
      </c>
      <c r="H4" s="6" t="s">
        <v>102</v>
      </c>
      <c r="I4" s="6" t="s">
        <v>79</v>
      </c>
      <c r="J4" s="6" t="s">
        <v>2</v>
      </c>
      <c r="K4" s="6" t="s">
        <v>103</v>
      </c>
      <c r="L4" s="6">
        <v>1</v>
      </c>
      <c r="M4" s="6">
        <v>1</v>
      </c>
      <c r="N4" s="6" t="s">
        <v>104</v>
      </c>
      <c r="O4" s="6" t="s">
        <v>83</v>
      </c>
      <c r="P4" s="6" t="s">
        <v>105</v>
      </c>
      <c r="Q4" s="6"/>
      <c r="R4" s="11" t="s">
        <v>106</v>
      </c>
      <c r="S4" s="13" t="s">
        <v>19</v>
      </c>
      <c r="T4" s="6"/>
      <c r="U4" s="11" t="s">
        <v>19</v>
      </c>
      <c r="V4" s="11" t="s">
        <v>106</v>
      </c>
      <c r="W4" s="13" t="s">
        <v>107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108</v>
      </c>
      <c r="AD4" t="s">
        <v>6</v>
      </c>
      <c r="AE4" t="s">
        <v>109</v>
      </c>
      <c r="AF4" t="s">
        <v>87</v>
      </c>
      <c r="AG4" t="s">
        <v>75</v>
      </c>
      <c r="AH4" t="s">
        <v>19</v>
      </c>
    </row>
    <row r="5" ht="14.25" customHeight="1" spans="1:34">
      <c r="A5" s="5" t="s">
        <v>110</v>
      </c>
      <c r="B5" s="5" t="s">
        <v>111</v>
      </c>
      <c r="C5" s="5" t="s">
        <v>74</v>
      </c>
      <c r="D5" s="5" t="s">
        <v>75</v>
      </c>
      <c r="E5" s="5" t="s">
        <v>76</v>
      </c>
      <c r="F5" s="5" t="s">
        <v>75</v>
      </c>
      <c r="G5" s="5" t="s">
        <v>112</v>
      </c>
      <c r="H5" s="6" t="s">
        <v>113</v>
      </c>
      <c r="I5" s="6" t="s">
        <v>79</v>
      </c>
      <c r="J5" s="6" t="s">
        <v>2</v>
      </c>
      <c r="K5" s="6" t="s">
        <v>114</v>
      </c>
      <c r="L5" s="6">
        <v>1</v>
      </c>
      <c r="M5" s="6">
        <v>1</v>
      </c>
      <c r="N5" s="6" t="s">
        <v>115</v>
      </c>
      <c r="O5" s="6" t="s">
        <v>105</v>
      </c>
      <c r="P5" s="6" t="s">
        <v>116</v>
      </c>
      <c r="Q5" s="6"/>
      <c r="R5" s="11" t="s">
        <v>117</v>
      </c>
      <c r="S5" s="13" t="s">
        <v>19</v>
      </c>
      <c r="T5" s="6"/>
      <c r="U5" s="11" t="s">
        <v>19</v>
      </c>
      <c r="V5" s="11" t="s">
        <v>117</v>
      </c>
      <c r="W5" s="13" t="s">
        <v>118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119</v>
      </c>
      <c r="AD5" t="s">
        <v>6</v>
      </c>
      <c r="AE5" t="s">
        <v>120</v>
      </c>
      <c r="AF5" t="s">
        <v>87</v>
      </c>
      <c r="AG5" t="s">
        <v>75</v>
      </c>
      <c r="AH5" t="s">
        <v>19</v>
      </c>
    </row>
    <row r="6" ht="14.25" customHeight="1" spans="1:34">
      <c r="A6" s="5" t="s">
        <v>121</v>
      </c>
      <c r="B6" s="5" t="s">
        <v>122</v>
      </c>
      <c r="C6" s="5" t="s">
        <v>74</v>
      </c>
      <c r="D6" s="5" t="s">
        <v>75</v>
      </c>
      <c r="E6" s="5" t="s">
        <v>76</v>
      </c>
      <c r="F6" s="5" t="s">
        <v>75</v>
      </c>
      <c r="G6" s="5" t="s">
        <v>123</v>
      </c>
      <c r="H6" s="6" t="s">
        <v>124</v>
      </c>
      <c r="I6" s="6" t="s">
        <v>79</v>
      </c>
      <c r="J6" s="6" t="s">
        <v>2</v>
      </c>
      <c r="K6" s="6" t="s">
        <v>125</v>
      </c>
      <c r="L6" s="6">
        <v>1</v>
      </c>
      <c r="M6" s="6">
        <v>2</v>
      </c>
      <c r="N6" s="6" t="s">
        <v>126</v>
      </c>
      <c r="O6" s="6" t="s">
        <v>116</v>
      </c>
      <c r="P6" s="6" t="s">
        <v>127</v>
      </c>
      <c r="Q6" s="6"/>
      <c r="R6" s="11" t="s">
        <v>128</v>
      </c>
      <c r="S6" s="13" t="s">
        <v>19</v>
      </c>
      <c r="T6" s="6"/>
      <c r="U6" s="11" t="s">
        <v>19</v>
      </c>
      <c r="V6" s="11" t="s">
        <v>128</v>
      </c>
      <c r="W6" s="13" t="s">
        <v>129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130</v>
      </c>
      <c r="AD6" t="s">
        <v>6</v>
      </c>
      <c r="AE6" t="s">
        <v>131</v>
      </c>
      <c r="AF6" t="s">
        <v>87</v>
      </c>
      <c r="AG6" t="s">
        <v>75</v>
      </c>
      <c r="AH6" t="s">
        <v>19</v>
      </c>
    </row>
    <row r="7" ht="14.25" customHeight="1" spans="1:34">
      <c r="A7" s="5" t="s">
        <v>132</v>
      </c>
      <c r="B7" s="5" t="s">
        <v>133</v>
      </c>
      <c r="C7" s="5" t="s">
        <v>74</v>
      </c>
      <c r="D7" s="5" t="s">
        <v>75</v>
      </c>
      <c r="E7" s="5" t="s">
        <v>76</v>
      </c>
      <c r="F7" s="5" t="s">
        <v>75</v>
      </c>
      <c r="G7" s="5" t="s">
        <v>134</v>
      </c>
      <c r="H7" s="6" t="s">
        <v>135</v>
      </c>
      <c r="I7" s="6" t="s">
        <v>79</v>
      </c>
      <c r="J7" s="6" t="s">
        <v>2</v>
      </c>
      <c r="K7" s="6" t="s">
        <v>136</v>
      </c>
      <c r="L7" s="6">
        <v>1</v>
      </c>
      <c r="M7" s="6">
        <v>4</v>
      </c>
      <c r="N7" s="6" t="s">
        <v>82</v>
      </c>
      <c r="O7" s="6" t="s">
        <v>83</v>
      </c>
      <c r="P7" s="6" t="s">
        <v>127</v>
      </c>
      <c r="Q7" s="6"/>
      <c r="R7" s="11" t="s">
        <v>137</v>
      </c>
      <c r="S7" s="13" t="s">
        <v>19</v>
      </c>
      <c r="T7" s="6"/>
      <c r="U7" s="11" t="s">
        <v>19</v>
      </c>
      <c r="V7" s="11" t="s">
        <v>137</v>
      </c>
      <c r="W7" s="13" t="s">
        <v>138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139</v>
      </c>
      <c r="AD7" t="s">
        <v>6</v>
      </c>
      <c r="AE7" t="s">
        <v>140</v>
      </c>
      <c r="AF7" t="s">
        <v>87</v>
      </c>
      <c r="AG7" t="s">
        <v>75</v>
      </c>
      <c r="AH7" t="s">
        <v>19</v>
      </c>
    </row>
    <row r="8" ht="14.25" customHeight="1" spans="1:34">
      <c r="A8" s="5" t="s">
        <v>141</v>
      </c>
      <c r="B8" s="5" t="s">
        <v>142</v>
      </c>
      <c r="C8" s="5" t="s">
        <v>74</v>
      </c>
      <c r="D8" s="5" t="s">
        <v>75</v>
      </c>
      <c r="E8" s="5" t="s">
        <v>76</v>
      </c>
      <c r="F8" s="5" t="s">
        <v>75</v>
      </c>
      <c r="G8" s="5" t="s">
        <v>90</v>
      </c>
      <c r="H8" s="6" t="s">
        <v>91</v>
      </c>
      <c r="I8" s="6" t="s">
        <v>79</v>
      </c>
      <c r="J8" s="6" t="s">
        <v>2</v>
      </c>
      <c r="K8" s="6" t="s">
        <v>143</v>
      </c>
      <c r="L8" s="6">
        <v>1</v>
      </c>
      <c r="M8" s="6">
        <v>4</v>
      </c>
      <c r="N8" s="6" t="s">
        <v>144</v>
      </c>
      <c r="O8" s="6" t="s">
        <v>145</v>
      </c>
      <c r="P8" s="6" t="s">
        <v>95</v>
      </c>
      <c r="Q8" s="6"/>
      <c r="R8" s="11" t="s">
        <v>146</v>
      </c>
      <c r="S8" s="13" t="s">
        <v>146</v>
      </c>
      <c r="T8" s="6" t="s">
        <v>147</v>
      </c>
      <c r="U8" s="11" t="s">
        <v>19</v>
      </c>
      <c r="V8" s="11" t="s">
        <v>19</v>
      </c>
      <c r="W8" s="13" t="s">
        <v>19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19</v>
      </c>
      <c r="AD8" t="s">
        <v>6</v>
      </c>
      <c r="AE8" t="s">
        <v>98</v>
      </c>
      <c r="AF8" t="s">
        <v>87</v>
      </c>
      <c r="AG8" t="s">
        <v>75</v>
      </c>
      <c r="AH8" t="s">
        <v>19</v>
      </c>
    </row>
    <row r="9" ht="14.25" customHeight="1" spans="1:34">
      <c r="A9" s="5" t="s">
        <v>148</v>
      </c>
      <c r="B9" s="5" t="s">
        <v>149</v>
      </c>
      <c r="C9" s="5" t="s">
        <v>74</v>
      </c>
      <c r="D9" s="5" t="s">
        <v>75</v>
      </c>
      <c r="E9" s="5" t="s">
        <v>76</v>
      </c>
      <c r="F9" s="5" t="s">
        <v>75</v>
      </c>
      <c r="G9" s="5" t="s">
        <v>77</v>
      </c>
      <c r="H9" s="6" t="s">
        <v>78</v>
      </c>
      <c r="I9" s="6" t="s">
        <v>79</v>
      </c>
      <c r="J9" s="6" t="s">
        <v>2</v>
      </c>
      <c r="K9" s="6" t="s">
        <v>80</v>
      </c>
      <c r="L9" s="6">
        <v>1</v>
      </c>
      <c r="M9" s="6">
        <v>1</v>
      </c>
      <c r="N9" s="6" t="s">
        <v>150</v>
      </c>
      <c r="O9" s="6" t="s">
        <v>150</v>
      </c>
      <c r="P9" s="6" t="s">
        <v>151</v>
      </c>
      <c r="Q9" s="6"/>
      <c r="R9" s="11" t="s">
        <v>84</v>
      </c>
      <c r="S9" s="13" t="s">
        <v>84</v>
      </c>
      <c r="T9" s="6" t="s">
        <v>152</v>
      </c>
      <c r="U9" s="11" t="s">
        <v>19</v>
      </c>
      <c r="V9" s="11" t="s">
        <v>19</v>
      </c>
      <c r="W9" s="13" t="s">
        <v>19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19</v>
      </c>
      <c r="AD9" t="s">
        <v>6</v>
      </c>
      <c r="AE9" t="s">
        <v>86</v>
      </c>
      <c r="AF9" t="s">
        <v>87</v>
      </c>
      <c r="AG9" t="s">
        <v>75</v>
      </c>
      <c r="AH9" t="s">
        <v>19</v>
      </c>
    </row>
    <row r="10" customHeight="1" spans="1:32">
      <c r="A10" s="9" t="s">
        <v>153</v>
      </c>
      <c r="B10" s="9"/>
      <c r="C10" s="9" t="s">
        <v>154</v>
      </c>
      <c r="D10" s="9"/>
      <c r="E10" s="9"/>
      <c r="F10" s="9"/>
      <c r="G10" s="9" t="s">
        <v>154</v>
      </c>
      <c r="H10" s="9" t="s">
        <v>154</v>
      </c>
      <c r="I10" s="9" t="s">
        <v>154</v>
      </c>
      <c r="J10" s="9" t="s">
        <v>154</v>
      </c>
      <c r="K10" s="9" t="s">
        <v>154</v>
      </c>
      <c r="L10" s="9" t="s">
        <v>154</v>
      </c>
      <c r="M10" s="9" t="s">
        <v>154</v>
      </c>
      <c r="N10" s="9" t="s">
        <v>154</v>
      </c>
      <c r="O10" s="9" t="s">
        <v>154</v>
      </c>
      <c r="P10" s="9" t="s">
        <v>154</v>
      </c>
      <c r="Q10" s="9"/>
      <c r="R10" s="12" t="s">
        <v>20</v>
      </c>
      <c r="S10" s="12" t="s">
        <v>21</v>
      </c>
      <c r="T10" s="9" t="s">
        <v>154</v>
      </c>
      <c r="U10" s="12"/>
      <c r="V10" s="12" t="s">
        <v>155</v>
      </c>
      <c r="W10" s="12" t="s">
        <v>22</v>
      </c>
      <c r="X10" s="12"/>
      <c r="Y10" s="12"/>
      <c r="Z10" s="12"/>
      <c r="AA10" s="9"/>
      <c r="AB10" s="12"/>
      <c r="AC10" s="9"/>
      <c r="AD10" s="9" t="s">
        <v>154</v>
      </c>
      <c r="AE10" s="9"/>
      <c r="AF10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4"/>
  <sheetViews>
    <sheetView topLeftCell="G1" workbookViewId="0">
      <selection activeCell="U8" sqref="U8"/>
    </sheetView>
  </sheetViews>
  <sheetFormatPr defaultColWidth="9.14285714285714" defaultRowHeight="12.75" outlineLevelRow="3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156</v>
      </c>
      <c r="B1" s="4" t="s">
        <v>157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158</v>
      </c>
      <c r="H1" s="4" t="s">
        <v>159</v>
      </c>
      <c r="I1" s="4" t="s">
        <v>13</v>
      </c>
      <c r="J1" s="4" t="s">
        <v>17</v>
      </c>
      <c r="K1" s="4" t="s">
        <v>18</v>
      </c>
      <c r="L1" s="10" t="s">
        <v>160</v>
      </c>
      <c r="M1" s="4" t="s">
        <v>161</v>
      </c>
      <c r="N1" s="4" t="s">
        <v>162</v>
      </c>
    </row>
    <row r="2" ht="14.25" customHeight="1" spans="1:256">
      <c r="A2" s="5" t="s">
        <v>163</v>
      </c>
      <c r="B2" s="43" t="s">
        <v>164</v>
      </c>
      <c r="C2" s="6" t="s">
        <v>165</v>
      </c>
      <c r="D2" s="6" t="s">
        <v>2</v>
      </c>
      <c r="E2" s="6" t="s">
        <v>76</v>
      </c>
      <c r="F2" s="6" t="s">
        <v>75</v>
      </c>
      <c r="G2" s="6" t="s">
        <v>104</v>
      </c>
      <c r="H2" s="6" t="s">
        <v>166</v>
      </c>
      <c r="I2" s="11" t="s">
        <v>167</v>
      </c>
      <c r="J2" s="11" t="s">
        <v>19</v>
      </c>
      <c r="K2" s="11" t="s">
        <v>167</v>
      </c>
      <c r="L2" s="6" t="s">
        <v>168</v>
      </c>
      <c r="M2" s="6" t="s">
        <v>169</v>
      </c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ht="14.25" customHeight="1" spans="1:256">
      <c r="A3" s="5" t="s">
        <v>170</v>
      </c>
      <c r="B3" s="43" t="s">
        <v>171</v>
      </c>
      <c r="C3" s="6" t="s">
        <v>165</v>
      </c>
      <c r="D3" s="6" t="s">
        <v>2</v>
      </c>
      <c r="E3" s="6" t="s">
        <v>76</v>
      </c>
      <c r="F3" s="6" t="s">
        <v>75</v>
      </c>
      <c r="G3" s="6" t="s">
        <v>104</v>
      </c>
      <c r="H3" s="6" t="s">
        <v>166</v>
      </c>
      <c r="I3" s="11" t="s">
        <v>172</v>
      </c>
      <c r="J3" s="11" t="s">
        <v>19</v>
      </c>
      <c r="K3" s="11" t="s">
        <v>172</v>
      </c>
      <c r="L3" s="6" t="s">
        <v>168</v>
      </c>
      <c r="M3" s="6" t="s">
        <v>173</v>
      </c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</row>
    <row r="4" customHeight="1" spans="1:14">
      <c r="A4" s="9" t="s">
        <v>153</v>
      </c>
      <c r="B4" s="9" t="s">
        <v>154</v>
      </c>
      <c r="C4" s="9" t="s">
        <v>154</v>
      </c>
      <c r="D4" s="9" t="s">
        <v>154</v>
      </c>
      <c r="E4" s="9"/>
      <c r="F4" s="9"/>
      <c r="G4" s="9" t="s">
        <v>154</v>
      </c>
      <c r="H4" s="9" t="s">
        <v>154</v>
      </c>
      <c r="I4" s="12" t="s">
        <v>23</v>
      </c>
      <c r="J4" s="12"/>
      <c r="K4" s="12"/>
      <c r="L4" s="9"/>
      <c r="M4" s="9" t="s">
        <v>154</v>
      </c>
      <c r="N4" t="s">
        <v>154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174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J22" sqref="J22"/>
    </sheetView>
  </sheetViews>
  <sheetFormatPr defaultColWidth="9.14285714285714" defaultRowHeight="12.75"/>
  <cols>
    <col min="1" max="1" width="14.7142857142857" customWidth="1"/>
    <col min="2" max="2" width="13.2857142857143" style="3" customWidth="1"/>
  </cols>
  <sheetData>
    <row r="1" spans="1:11">
      <c r="A1" s="4" t="s">
        <v>43</v>
      </c>
      <c r="B1" s="4" t="s">
        <v>18</v>
      </c>
      <c r="K1" t="s">
        <v>175</v>
      </c>
    </row>
    <row r="2" ht="14.25" customHeight="1" spans="1:11">
      <c r="A2" s="44" t="s">
        <v>72</v>
      </c>
      <c r="B2" s="3">
        <v>0</v>
      </c>
      <c r="C2">
        <v>0</v>
      </c>
      <c r="D2">
        <v>1943882</v>
      </c>
      <c r="E2">
        <f>B2-C2</f>
        <v>0</v>
      </c>
      <c r="K2" t="str">
        <f>$K$1&amp;D2</f>
        <v>,1943882</v>
      </c>
    </row>
    <row r="3" ht="14.25" customHeight="1" spans="1:11">
      <c r="A3" s="44" t="s">
        <v>88</v>
      </c>
      <c r="B3" s="3">
        <v>0</v>
      </c>
      <c r="C3">
        <v>0</v>
      </c>
      <c r="D3">
        <v>1942160</v>
      </c>
      <c r="E3">
        <f t="shared" ref="E3:E11" si="0">B3-C3</f>
        <v>0</v>
      </c>
      <c r="K3" t="str">
        <f t="shared" ref="K3:K11" si="1">$K$1&amp;D3</f>
        <v>,1942160</v>
      </c>
    </row>
    <row r="4" ht="14.25" customHeight="1" spans="1:11">
      <c r="A4" s="5" t="s">
        <v>99</v>
      </c>
      <c r="B4" s="3">
        <v>645</v>
      </c>
      <c r="C4" t="str">
        <f>VLOOKUP(A4,HOP!A:H,8,0)</f>
        <v>645.00</v>
      </c>
      <c r="D4" t="str">
        <f>VLOOKUP(A4,HOP!A:B,2,0)</f>
        <v>1942700</v>
      </c>
      <c r="E4">
        <f t="shared" si="0"/>
        <v>0</v>
      </c>
      <c r="K4" t="str">
        <f t="shared" si="1"/>
        <v>,1942700</v>
      </c>
    </row>
    <row r="5" ht="14.25" customHeight="1" spans="1:11">
      <c r="A5" s="5" t="s">
        <v>110</v>
      </c>
      <c r="B5" s="3">
        <v>198</v>
      </c>
      <c r="C5" t="str">
        <f>VLOOKUP(A5,HOP!A:H,8,0)</f>
        <v>198.00</v>
      </c>
      <c r="D5" t="str">
        <f>VLOOKUP(A5,HOP!A:B,2,0)</f>
        <v>1940306</v>
      </c>
      <c r="E5">
        <f t="shared" si="0"/>
        <v>0</v>
      </c>
      <c r="K5" t="str">
        <f t="shared" si="1"/>
        <v>,1940306</v>
      </c>
    </row>
    <row r="6" ht="14.25" customHeight="1" spans="1:11">
      <c r="A6" s="5" t="s">
        <v>121</v>
      </c>
      <c r="B6" s="3">
        <v>944</v>
      </c>
      <c r="C6" t="str">
        <f>VLOOKUP(A6,HOP!A:H,8,0)</f>
        <v>944.00</v>
      </c>
      <c r="D6" t="str">
        <f>VLOOKUP(A6,HOP!A:B,2,0)</f>
        <v>1924128</v>
      </c>
      <c r="E6">
        <f t="shared" si="0"/>
        <v>0</v>
      </c>
      <c r="K6" t="str">
        <f t="shared" si="1"/>
        <v>,1924128</v>
      </c>
    </row>
    <row r="7" ht="14.25" customHeight="1" spans="1:11">
      <c r="A7" s="5" t="s">
        <v>132</v>
      </c>
      <c r="B7" s="3">
        <v>2051</v>
      </c>
      <c r="C7" t="str">
        <f>VLOOKUP(A7,HOP!A:H,8,0)</f>
        <v>2051.00</v>
      </c>
      <c r="D7" t="str">
        <f>VLOOKUP(A7,HOP!A:B,2,0)</f>
        <v>1944134</v>
      </c>
      <c r="E7">
        <f t="shared" si="0"/>
        <v>0</v>
      </c>
      <c r="K7" t="str">
        <f t="shared" si="1"/>
        <v>,1944134</v>
      </c>
    </row>
    <row r="8" ht="14.25" customHeight="1" spans="1:11">
      <c r="A8" s="44" t="s">
        <v>141</v>
      </c>
      <c r="B8" s="3">
        <v>0</v>
      </c>
      <c r="C8">
        <v>0</v>
      </c>
      <c r="D8">
        <v>1939775</v>
      </c>
      <c r="E8">
        <f t="shared" si="0"/>
        <v>0</v>
      </c>
      <c r="K8" t="str">
        <f t="shared" si="1"/>
        <v>,1939775</v>
      </c>
    </row>
    <row r="9" ht="14.25" customHeight="1" spans="1:11">
      <c r="A9" s="44" t="s">
        <v>148</v>
      </c>
      <c r="B9" s="3">
        <v>0</v>
      </c>
      <c r="C9">
        <v>0</v>
      </c>
      <c r="D9">
        <v>1951441</v>
      </c>
      <c r="E9">
        <f t="shared" si="0"/>
        <v>0</v>
      </c>
      <c r="K9" t="str">
        <f t="shared" si="1"/>
        <v>,1951441</v>
      </c>
    </row>
    <row r="10" spans="1:11">
      <c r="A10" s="43" t="s">
        <v>164</v>
      </c>
      <c r="B10" s="7">
        <v>367</v>
      </c>
      <c r="C10" t="e">
        <f>VLOOKUP(A10,HOP!A:H,8,0)</f>
        <v>#N/A</v>
      </c>
      <c r="D10">
        <v>1931539</v>
      </c>
      <c r="E10" t="e">
        <f t="shared" si="0"/>
        <v>#N/A</v>
      </c>
      <c r="F10" s="8" t="s">
        <v>176</v>
      </c>
      <c r="K10" t="str">
        <f t="shared" si="1"/>
        <v>,1931539</v>
      </c>
    </row>
    <row r="11" spans="1:11">
      <c r="A11" s="43" t="s">
        <v>171</v>
      </c>
      <c r="B11" s="7">
        <v>1024</v>
      </c>
      <c r="C11" t="e">
        <f>VLOOKUP(A11,HOP!A:H,8,0)</f>
        <v>#N/A</v>
      </c>
      <c r="D11">
        <v>1923474</v>
      </c>
      <c r="E11" t="e">
        <f t="shared" si="0"/>
        <v>#N/A</v>
      </c>
      <c r="F11" s="8" t="s">
        <v>177</v>
      </c>
      <c r="K11" t="str">
        <f t="shared" si="1"/>
        <v>,1923474</v>
      </c>
    </row>
    <row r="13" spans="2:2">
      <c r="B13" s="3">
        <f>SUM(B2:B12)</f>
        <v>5229</v>
      </c>
    </row>
    <row r="15" spans="1:1">
      <c r="A15" t="s">
        <v>178</v>
      </c>
    </row>
    <row r="16" spans="1:1">
      <c r="A16" s="8" t="s">
        <v>179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B23" sqref="B23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4" width="9.14285714285714" style="1"/>
  </cols>
  <sheetData>
    <row r="1" s="1" customFormat="1" ht="20" customHeight="1" spans="1:11">
      <c r="A1" s="2" t="s">
        <v>180</v>
      </c>
      <c r="B1" s="2" t="s">
        <v>181</v>
      </c>
      <c r="C1" s="2" t="s">
        <v>49</v>
      </c>
      <c r="D1" s="2" t="s">
        <v>182</v>
      </c>
      <c r="E1" s="2" t="s">
        <v>56</v>
      </c>
      <c r="F1" s="2" t="s">
        <v>183</v>
      </c>
      <c r="G1" s="2" t="s">
        <v>66</v>
      </c>
      <c r="H1" s="2" t="s">
        <v>184</v>
      </c>
      <c r="I1" s="2" t="s">
        <v>185</v>
      </c>
      <c r="J1" s="2" t="s">
        <v>186</v>
      </c>
      <c r="K1" s="2" t="s">
        <v>55</v>
      </c>
    </row>
    <row r="2" s="1" customFormat="1" ht="20" customHeight="1" spans="1:11">
      <c r="A2" s="2" t="s">
        <v>187</v>
      </c>
      <c r="B2" s="2" t="s">
        <v>188</v>
      </c>
      <c r="C2" s="2" t="s">
        <v>189</v>
      </c>
      <c r="D2" s="2" t="s">
        <v>190</v>
      </c>
      <c r="E2" s="2" t="s">
        <v>191</v>
      </c>
      <c r="F2" s="2" t="s">
        <v>192</v>
      </c>
      <c r="G2" s="2" t="s">
        <v>193</v>
      </c>
      <c r="H2" s="2" t="s">
        <v>194</v>
      </c>
      <c r="I2" s="2" t="s">
        <v>195</v>
      </c>
      <c r="J2" s="2" t="s">
        <v>196</v>
      </c>
      <c r="K2" s="2" t="s">
        <v>197</v>
      </c>
    </row>
    <row r="3" s="1" customFormat="1" ht="20" customHeight="1" spans="1:11">
      <c r="A3" s="2" t="s">
        <v>198</v>
      </c>
      <c r="B3" s="2" t="s">
        <v>199</v>
      </c>
      <c r="C3" s="2" t="s">
        <v>135</v>
      </c>
      <c r="D3" s="2" t="s">
        <v>200</v>
      </c>
      <c r="E3" s="2" t="s">
        <v>151</v>
      </c>
      <c r="F3" s="2" t="s">
        <v>201</v>
      </c>
      <c r="G3" s="2" t="s">
        <v>193</v>
      </c>
      <c r="H3" s="2" t="s">
        <v>202</v>
      </c>
      <c r="I3" s="2" t="s">
        <v>203</v>
      </c>
      <c r="J3" s="2" t="s">
        <v>204</v>
      </c>
      <c r="K3" s="2" t="s">
        <v>205</v>
      </c>
    </row>
    <row r="4" s="1" customFormat="1" ht="20" customHeight="1" spans="1:11">
      <c r="A4" s="2" t="s">
        <v>206</v>
      </c>
      <c r="B4" s="2" t="s">
        <v>207</v>
      </c>
      <c r="C4" s="2" t="s">
        <v>208</v>
      </c>
      <c r="D4" s="2" t="s">
        <v>209</v>
      </c>
      <c r="E4" s="2" t="s">
        <v>210</v>
      </c>
      <c r="F4" s="2" t="s">
        <v>151</v>
      </c>
      <c r="G4" s="2" t="s">
        <v>193</v>
      </c>
      <c r="H4" s="2" t="s">
        <v>211</v>
      </c>
      <c r="I4" s="2" t="s">
        <v>212</v>
      </c>
      <c r="J4" s="2" t="s">
        <v>213</v>
      </c>
      <c r="K4" s="2" t="s">
        <v>214</v>
      </c>
    </row>
    <row r="5" s="1" customFormat="1" ht="20" customHeight="1" spans="1:11">
      <c r="A5" s="2" t="s">
        <v>215</v>
      </c>
      <c r="B5" s="2" t="s">
        <v>216</v>
      </c>
      <c r="C5" s="2" t="s">
        <v>217</v>
      </c>
      <c r="D5" s="2" t="s">
        <v>218</v>
      </c>
      <c r="E5" s="2" t="s">
        <v>127</v>
      </c>
      <c r="F5" s="2" t="s">
        <v>151</v>
      </c>
      <c r="G5" s="2" t="s">
        <v>193</v>
      </c>
      <c r="H5" s="2" t="s">
        <v>219</v>
      </c>
      <c r="I5" s="2" t="s">
        <v>220</v>
      </c>
      <c r="J5" s="2" t="s">
        <v>221</v>
      </c>
      <c r="K5" s="2" t="s">
        <v>222</v>
      </c>
    </row>
    <row r="6" s="1" customFormat="1" ht="20" customHeight="1" spans="1:11">
      <c r="A6" s="2" t="s">
        <v>132</v>
      </c>
      <c r="B6" s="2" t="s">
        <v>133</v>
      </c>
      <c r="C6" s="2" t="s">
        <v>135</v>
      </c>
      <c r="D6" s="2" t="s">
        <v>223</v>
      </c>
      <c r="E6" s="2" t="s">
        <v>83</v>
      </c>
      <c r="F6" s="2" t="s">
        <v>127</v>
      </c>
      <c r="G6" s="2" t="s">
        <v>193</v>
      </c>
      <c r="H6" s="2" t="s">
        <v>224</v>
      </c>
      <c r="I6" s="2" t="s">
        <v>225</v>
      </c>
      <c r="J6" s="2" t="s">
        <v>226</v>
      </c>
      <c r="K6" s="2" t="s">
        <v>227</v>
      </c>
    </row>
    <row r="7" s="1" customFormat="1" ht="20" customHeight="1" spans="1:11">
      <c r="A7" s="2" t="s">
        <v>99</v>
      </c>
      <c r="B7" s="2" t="s">
        <v>100</v>
      </c>
      <c r="C7" s="2" t="s">
        <v>102</v>
      </c>
      <c r="D7" s="2" t="s">
        <v>228</v>
      </c>
      <c r="E7" s="2" t="s">
        <v>83</v>
      </c>
      <c r="F7" s="2" t="s">
        <v>105</v>
      </c>
      <c r="G7" s="2" t="s">
        <v>193</v>
      </c>
      <c r="H7" s="2" t="s">
        <v>229</v>
      </c>
      <c r="I7" s="2" t="s">
        <v>230</v>
      </c>
      <c r="J7" s="2" t="s">
        <v>231</v>
      </c>
      <c r="K7" s="2" t="s">
        <v>232</v>
      </c>
    </row>
    <row r="8" s="1" customFormat="1" ht="20" customHeight="1" spans="1:11">
      <c r="A8" s="2" t="s">
        <v>233</v>
      </c>
      <c r="B8" s="2" t="s">
        <v>234</v>
      </c>
      <c r="C8" s="2" t="s">
        <v>235</v>
      </c>
      <c r="D8" s="2" t="s">
        <v>236</v>
      </c>
      <c r="E8" s="2" t="s">
        <v>150</v>
      </c>
      <c r="F8" s="2" t="s">
        <v>237</v>
      </c>
      <c r="G8" s="2" t="s">
        <v>193</v>
      </c>
      <c r="H8" s="2" t="s">
        <v>238</v>
      </c>
      <c r="I8" s="2" t="s">
        <v>239</v>
      </c>
      <c r="J8" s="2" t="s">
        <v>240</v>
      </c>
      <c r="K8" s="2" t="s">
        <v>241</v>
      </c>
    </row>
    <row r="9" s="1" customFormat="1" ht="20" customHeight="1" spans="1:11">
      <c r="A9" s="2" t="s">
        <v>242</v>
      </c>
      <c r="B9" s="2" t="s">
        <v>243</v>
      </c>
      <c r="C9" s="2" t="s">
        <v>244</v>
      </c>
      <c r="D9" s="2" t="s">
        <v>245</v>
      </c>
      <c r="E9" s="2" t="s">
        <v>246</v>
      </c>
      <c r="F9" s="2" t="s">
        <v>94</v>
      </c>
      <c r="G9" s="2" t="s">
        <v>193</v>
      </c>
      <c r="H9" s="2" t="s">
        <v>247</v>
      </c>
      <c r="I9" s="2" t="s">
        <v>248</v>
      </c>
      <c r="J9" s="2" t="s">
        <v>249</v>
      </c>
      <c r="K9" s="2" t="s">
        <v>250</v>
      </c>
    </row>
    <row r="10" s="1" customFormat="1" ht="20" customHeight="1" spans="1:11">
      <c r="A10" s="2" t="s">
        <v>110</v>
      </c>
      <c r="B10" s="2" t="s">
        <v>111</v>
      </c>
      <c r="C10" s="2" t="s">
        <v>113</v>
      </c>
      <c r="D10" s="2" t="s">
        <v>251</v>
      </c>
      <c r="E10" s="2" t="s">
        <v>105</v>
      </c>
      <c r="F10" s="2" t="s">
        <v>116</v>
      </c>
      <c r="G10" s="2" t="s">
        <v>193</v>
      </c>
      <c r="H10" s="2" t="s">
        <v>252</v>
      </c>
      <c r="I10" s="2" t="s">
        <v>114</v>
      </c>
      <c r="J10" s="2" t="s">
        <v>253</v>
      </c>
      <c r="K10" s="2" t="s">
        <v>254</v>
      </c>
    </row>
    <row r="11" s="1" customFormat="1" ht="20" customHeight="1" spans="1:11">
      <c r="A11" s="2" t="s">
        <v>255</v>
      </c>
      <c r="B11" s="2" t="s">
        <v>256</v>
      </c>
      <c r="C11" s="2" t="s">
        <v>135</v>
      </c>
      <c r="D11" s="2" t="s">
        <v>257</v>
      </c>
      <c r="E11" s="2" t="s">
        <v>151</v>
      </c>
      <c r="F11" s="2" t="s">
        <v>201</v>
      </c>
      <c r="G11" s="2" t="s">
        <v>193</v>
      </c>
      <c r="H11" s="2" t="s">
        <v>258</v>
      </c>
      <c r="I11" s="2" t="s">
        <v>259</v>
      </c>
      <c r="J11" s="2" t="s">
        <v>260</v>
      </c>
      <c r="K11" s="2" t="s">
        <v>261</v>
      </c>
    </row>
    <row r="12" s="1" customFormat="1" ht="20" customHeight="1" spans="1:11">
      <c r="A12" s="2" t="s">
        <v>121</v>
      </c>
      <c r="B12" s="2" t="s">
        <v>122</v>
      </c>
      <c r="C12" s="2" t="s">
        <v>124</v>
      </c>
      <c r="D12" s="2" t="s">
        <v>262</v>
      </c>
      <c r="E12" s="2" t="s">
        <v>116</v>
      </c>
      <c r="F12" s="2" t="s">
        <v>127</v>
      </c>
      <c r="G12" s="2" t="s">
        <v>193</v>
      </c>
      <c r="H12" s="2" t="s">
        <v>263</v>
      </c>
      <c r="I12" s="2" t="s">
        <v>264</v>
      </c>
      <c r="J12" s="2" t="s">
        <v>265</v>
      </c>
      <c r="K12" s="2" t="s">
        <v>266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苑子1381885933</cp:lastModifiedBy>
  <cp:revision>1</cp:revision>
  <dcterms:created xsi:type="dcterms:W3CDTF">2014-11-17T08:26:00Z</dcterms:created>
  <dcterms:modified xsi:type="dcterms:W3CDTF">2021-01-19T08:26:30Z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