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对账!$A$1:$AI$10</definedName>
  </definedNames>
  <calcPr calcId="144525"/>
</workbook>
</file>

<file path=xl/sharedStrings.xml><?xml version="1.0" encoding="utf-8"?>
<sst xmlns="http://schemas.openxmlformats.org/spreadsheetml/2006/main" count="630" uniqueCount="311">
  <si>
    <t>去哪儿网酒店预付对账单</t>
  </si>
  <si>
    <t>供应商名称：</t>
  </si>
  <si>
    <t>趣悠游</t>
  </si>
  <si>
    <t>结算周期：</t>
  </si>
  <si>
    <t>2021-01-11至2021-01-17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</si>
  <si>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</si>
  <si>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</si>
  <si>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</si>
  <si>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</si>
  <si>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</si>
  <si>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</si>
  <si>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</si>
  <si>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</si>
  <si>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</si>
  <si>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</si>
  <si>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</si>
  <si>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</si>
  <si>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</si>
  <si>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</si>
  <si>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</si>
  <si>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¥12,601.00</t>
  </si>
  <si>
    <t>¥2,859.00</t>
  </si>
  <si>
    <t>¥1,414.00</t>
  </si>
  <si>
    <t>¥287.00</t>
  </si>
  <si>
    <t>¥8,615.00</t>
  </si>
  <si>
    <t>分类信息</t>
  </si>
  <si>
    <t>业务类型</t>
  </si>
  <si>
    <t>酒店预付（点击查看明细）</t>
  </si>
  <si>
    <t>¥8,328.00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</si>
  <si>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</si>
  <si>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</si>
  <si>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</si>
  <si>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</si>
  <si>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</si>
  <si>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</si>
  <si>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</si>
  <si>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</si>
  <si>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</si>
  <si>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</si>
  <si>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</si>
  <si>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</si>
  <si>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</si>
  <si>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</si>
  <si>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</si>
  <si>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</si>
  <si>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</si>
  <si>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</si>
  <si>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</si>
  <si>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</si>
  <si>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</si>
  <si>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</si>
  <si>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</si>
  <si>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</si>
  <si>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</si>
  <si>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</si>
  <si>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</si>
  <si>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</si>
  <si>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</si>
  <si>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</si>
  <si>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</si>
  <si>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</si>
  <si>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</si>
  <si>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</si>
  <si>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</si>
  <si>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</si>
  <si>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</si>
  <si>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</si>
  <si>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</si>
  <si>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</si>
  <si>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</si>
  <si>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</si>
  <si>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</si>
  <si>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702506874548</t>
  </si>
  <si>
    <t>1942750</t>
  </si>
  <si>
    <t>酒店预付</t>
  </si>
  <si>
    <t>否</t>
  </si>
  <si>
    <t>普通</t>
  </si>
  <si>
    <t>221835665</t>
  </si>
  <si>
    <t>香港珀丽酒店</t>
  </si>
  <si>
    <t>1626188</t>
  </si>
  <si>
    <t>YANG/XIAXIN</t>
  </si>
  <si>
    <t>2021-01-08</t>
  </si>
  <si>
    <t>2021-01-09</t>
  </si>
  <si>
    <t>2021-01-11</t>
  </si>
  <si>
    <t>¥444.00</t>
  </si>
  <si>
    <t>¥54.00</t>
  </si>
  <si>
    <t>¥390.00</t>
  </si>
  <si>
    <t>Deluxe Room</t>
  </si>
  <si>
    <t>WEBSITE</t>
  </si>
  <si>
    <t>702509992042</t>
  </si>
  <si>
    <t>1943943</t>
  </si>
  <si>
    <t>203704325</t>
  </si>
  <si>
    <t>曼谷英迪格酒店 (Wireless Road)</t>
  </si>
  <si>
    <t>SIYUAN/LIU</t>
  </si>
  <si>
    <t>2021-01-12</t>
  </si>
  <si>
    <t>¥375.00</t>
  </si>
  <si>
    <t>2021-01-11 09:17:24</t>
  </si>
  <si>
    <t>Superior Room</t>
  </si>
  <si>
    <t>702510418077</t>
  </si>
  <si>
    <t>1944519</t>
  </si>
  <si>
    <t>221888840</t>
  </si>
  <si>
    <t>澳门美狮美高梅酒店</t>
  </si>
  <si>
    <t>YANG/YANG|TAN/CHAORUI</t>
  </si>
  <si>
    <t>2021-02-12</t>
  </si>
  <si>
    <t>2021-02-14</t>
  </si>
  <si>
    <t>¥2,484.00</t>
  </si>
  <si>
    <t>2021-01-13 17:30:31</t>
  </si>
  <si>
    <t>Resort twin Room</t>
  </si>
  <si>
    <t>702509060634</t>
  </si>
  <si>
    <t>1944238</t>
  </si>
  <si>
    <t>221857754</t>
  </si>
  <si>
    <t>皇后镇希尔顿酒店</t>
  </si>
  <si>
    <t>LI/RUIHAN|XU/SHUANG</t>
  </si>
  <si>
    <t>2021-01-13</t>
  </si>
  <si>
    <t>2021-01-15</t>
  </si>
  <si>
    <t>¥1,474.00</t>
  </si>
  <si>
    <t>¥136.00</t>
  </si>
  <si>
    <t>¥1,338.00</t>
  </si>
  <si>
    <t>deluxe room with lakeview</t>
  </si>
  <si>
    <t>702510386143</t>
  </si>
  <si>
    <t>1944716</t>
  </si>
  <si>
    <t>197586404</t>
  </si>
  <si>
    <t>首尔JW万豪酒店</t>
  </si>
  <si>
    <t>DENG/SIYAO</t>
  </si>
  <si>
    <t>¥3,524.00</t>
  </si>
  <si>
    <t>¥704.00</t>
  </si>
  <si>
    <t>¥2,820.00</t>
  </si>
  <si>
    <t>Deluxe King, Guest room, 1 King, City view</t>
  </si>
  <si>
    <t>702512787095</t>
  </si>
  <si>
    <t>1946624</t>
  </si>
  <si>
    <t>221838062</t>
  </si>
  <si>
    <t>澳门文华东方酒店</t>
  </si>
  <si>
    <t>WONG/HIOHENG</t>
  </si>
  <si>
    <t>2021-01-14</t>
  </si>
  <si>
    <t>¥658.00</t>
  </si>
  <si>
    <t>¥55.00</t>
  </si>
  <si>
    <t>¥603.00</t>
  </si>
  <si>
    <t>Deluxe View Room</t>
  </si>
  <si>
    <t>702514407406</t>
  </si>
  <si>
    <t>1951132</t>
  </si>
  <si>
    <t>221842472</t>
  </si>
  <si>
    <t>澳门财神酒店</t>
  </si>
  <si>
    <t>CHEN/RUNBIN</t>
  </si>
  <si>
    <t>2021-01-16</t>
  </si>
  <si>
    <t>2021-01-17</t>
  </si>
  <si>
    <t>¥226.00</t>
  </si>
  <si>
    <t>¥37.00</t>
  </si>
  <si>
    <t>¥189.00</t>
  </si>
  <si>
    <t>Standard Room</t>
  </si>
  <si>
    <t>702484843082</t>
  </si>
  <si>
    <t>1927353</t>
  </si>
  <si>
    <t>221879777</t>
  </si>
  <si>
    <t>坎昆万豪度假酒店</t>
  </si>
  <si>
    <t>YANG/HUITONG</t>
  </si>
  <si>
    <t>2020-12-17</t>
  </si>
  <si>
    <t>¥3,416.00</t>
  </si>
  <si>
    <t>¥428.00</t>
  </si>
  <si>
    <t>¥2,988.00</t>
  </si>
  <si>
    <t>King Bed Room With Resort view And Balcony</t>
  </si>
  <si>
    <t>合计</t>
  </si>
  <si>
    <t/>
  </si>
  <si>
    <t>¥9,742.00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</si>
  <si>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</si>
  <si>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</si>
  <si>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</si>
  <si>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</si>
  <si>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</si>
  <si>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</si>
  <si>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</si>
  <si>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csg_manual_202101061012455653244</t>
  </si>
  <si>
    <t>702445141648</t>
  </si>
  <si>
    <t>1615646</t>
  </si>
  <si>
    <t>2021-01-06</t>
  </si>
  <si>
    <t>赔付-房费追回</t>
  </si>
  <si>
    <t>--</t>
  </si>
  <si>
    <t>核实订单原单安排，我司自动追赔了287元可补回代理</t>
  </si>
  <si>
    <t>返现日期</t>
  </si>
  <si>
    <t>,</t>
  </si>
  <si>
    <r>
      <t>上期强扣</t>
    </r>
    <r>
      <rPr>
        <sz val="10"/>
        <rFont val="Arial"/>
        <charset val="134"/>
      </rPr>
      <t>287</t>
    </r>
    <r>
      <rPr>
        <sz val="10"/>
        <rFont val="宋体"/>
        <charset val="134"/>
      </rPr>
      <t>，本期追回</t>
    </r>
    <r>
      <rPr>
        <sz val="10"/>
        <rFont val="Arial"/>
        <charset val="134"/>
      </rPr>
      <t>287</t>
    </r>
    <r>
      <rPr>
        <sz val="10"/>
        <rFont val="宋体"/>
        <charset val="134"/>
      </rPr>
      <t>元，已抵冲</t>
    </r>
  </si>
  <si>
    <t xml:space="preserve">A210119163710459 </t>
  </si>
  <si>
    <r>
      <t>合计</t>
    </r>
    <r>
      <rPr>
        <sz val="10"/>
        <rFont val="Arial"/>
        <charset val="134"/>
      </rPr>
      <t>8615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</si>
  <si>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</si>
  <si>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</si>
  <si>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</si>
  <si>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</si>
  <si>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</si>
  <si>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</si>
  <si>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</si>
  <si>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702517407143</t>
  </si>
  <si>
    <t>1954954</t>
  </si>
  <si>
    <t>澳门瑞吉酒店</t>
  </si>
  <si>
    <t>CHEN XIAOFEN,QIU MINGSHAN</t>
  </si>
  <si>
    <t>2021-01-22</t>
  </si>
  <si>
    <t>2021-01-24</t>
  </si>
  <si>
    <t>RMB</t>
  </si>
  <si>
    <t>1946.00</t>
  </si>
  <si>
    <t>CHEN/XIAOFEN</t>
  </si>
  <si>
    <t>166****0197</t>
  </si>
  <si>
    <t>2021/1/19 11:19:34</t>
  </si>
  <si>
    <t>702516226471</t>
  </si>
  <si>
    <t>1953323</t>
  </si>
  <si>
    <t>澳门东望洋酒店</t>
  </si>
  <si>
    <t>WU PEIXIANG</t>
  </si>
  <si>
    <t>2021-01-25</t>
  </si>
  <si>
    <t>396.00</t>
  </si>
  <si>
    <t>WU/PEIXIANG</t>
  </si>
  <si>
    <t>180****6505</t>
  </si>
  <si>
    <t>2021/1/18 11:21:15</t>
  </si>
  <si>
    <t>702516299266</t>
  </si>
  <si>
    <t>1952955</t>
  </si>
  <si>
    <t>澳门金龙酒店</t>
  </si>
  <si>
    <t>MO TNAN</t>
  </si>
  <si>
    <t>2021-01-18</t>
  </si>
  <si>
    <t>2021-01-19</t>
  </si>
  <si>
    <t>186.00</t>
  </si>
  <si>
    <t>MO/TNAN</t>
  </si>
  <si>
    <t>177****6097</t>
  </si>
  <si>
    <t>2021/1/18 0:50:25</t>
  </si>
  <si>
    <t>702515314896</t>
  </si>
  <si>
    <t>1952866</t>
  </si>
  <si>
    <t>澳门利澳酒店</t>
  </si>
  <si>
    <t>HE YUEMING</t>
  </si>
  <si>
    <t>144.00</t>
  </si>
  <si>
    <t>HE/YUEMING</t>
  </si>
  <si>
    <t>159****3459</t>
  </si>
  <si>
    <t>2021/1/17 22:38:07</t>
  </si>
  <si>
    <t>702515078674</t>
  </si>
  <si>
    <t>1952260</t>
  </si>
  <si>
    <t>澳门凯旋门酒店</t>
  </si>
  <si>
    <t>CHEN HUAN,CHEN RUI</t>
  </si>
  <si>
    <t>946.00</t>
  </si>
  <si>
    <t>CHEN/HUAN</t>
  </si>
  <si>
    <t>17771600660</t>
  </si>
  <si>
    <t>2021/1/17 17:08:18</t>
  </si>
  <si>
    <t>702515874912</t>
  </si>
  <si>
    <t>1952014</t>
  </si>
  <si>
    <t>澳门大仓酒店</t>
  </si>
  <si>
    <t>LIANG JIEMIN</t>
  </si>
  <si>
    <t>2021-01-29</t>
  </si>
  <si>
    <t>2021-01-31</t>
  </si>
  <si>
    <t>366.60</t>
  </si>
  <si>
    <t>LIANG/JIEMIN</t>
  </si>
  <si>
    <t>137****7212</t>
  </si>
  <si>
    <t>2021/1/17 13:29:09</t>
  </si>
  <si>
    <t>702515911989</t>
  </si>
  <si>
    <t>1951499</t>
  </si>
  <si>
    <t>洛杉矶大道喜来登酒店</t>
  </si>
  <si>
    <t>CHU JUNMING</t>
  </si>
  <si>
    <t>1172.00</t>
  </si>
  <si>
    <t>CHU/JUNMING</t>
  </si>
  <si>
    <t>+15****30146</t>
  </si>
  <si>
    <t>2021/1/17 6:25:31</t>
  </si>
  <si>
    <t>CHEN RUNBIN</t>
  </si>
  <si>
    <t>189.00</t>
  </si>
  <si>
    <t>131****5149</t>
  </si>
  <si>
    <t>2021/1/16 21:20:45</t>
  </si>
  <si>
    <t>WONG HIOHENG</t>
  </si>
  <si>
    <t>603.00</t>
  </si>
  <si>
    <t>+85368815053</t>
  </si>
  <si>
    <t>2021/1/14 13:21:29</t>
  </si>
  <si>
    <t>DENG SIYAO</t>
  </si>
  <si>
    <t>2820.00</t>
  </si>
  <si>
    <t>137****8997</t>
  </si>
  <si>
    <t>2021/1/12 23:03:06</t>
  </si>
  <si>
    <t>LI RUIHAN,XU SHUANG</t>
  </si>
  <si>
    <t>1338.00</t>
  </si>
  <si>
    <t>LI/RUIHAN</t>
  </si>
  <si>
    <t>+64****54990</t>
  </si>
  <si>
    <t>2021/1/11 21:29:31</t>
  </si>
  <si>
    <t>702507776895</t>
  </si>
  <si>
    <t>1943345</t>
  </si>
  <si>
    <t>澳门濠璟酒店</t>
  </si>
  <si>
    <t>ZHU HAO</t>
  </si>
  <si>
    <t>2021-01-26</t>
  </si>
  <si>
    <t>138.00</t>
  </si>
  <si>
    <t>ZHU/HAO</t>
  </si>
  <si>
    <t>136****6649</t>
  </si>
  <si>
    <t>2021/1/9 18:45:44</t>
  </si>
  <si>
    <t>YANG XIAXIN</t>
  </si>
  <si>
    <t>390.00</t>
  </si>
  <si>
    <t>+85****51355</t>
  </si>
  <si>
    <t>2021/1/8 16:42:59</t>
  </si>
  <si>
    <t>702504447297</t>
  </si>
  <si>
    <t>1941455</t>
  </si>
  <si>
    <t>纽约市中心曼哈顿/世贸中心区费尔菲尔德万豪套房酒店</t>
  </si>
  <si>
    <t>MA RENKAI</t>
  </si>
  <si>
    <t>1422.00</t>
  </si>
  <si>
    <t>MA/RENKAI</t>
  </si>
  <si>
    <t>+13****21318</t>
  </si>
  <si>
    <t>2021/1/6 13:29:32</t>
  </si>
  <si>
    <t>702495649474</t>
  </si>
  <si>
    <t>1935186</t>
  </si>
  <si>
    <t>ZHANG TIANLE</t>
  </si>
  <si>
    <t>2021-01-28</t>
  </si>
  <si>
    <t>715.00</t>
  </si>
  <si>
    <t>ZHANG/TIANLE</t>
  </si>
  <si>
    <t>+13****75178</t>
  </si>
  <si>
    <t>2020/12/28 13:58:07</t>
  </si>
  <si>
    <t>YANG HUITONG</t>
  </si>
  <si>
    <t>2988.00</t>
  </si>
  <si>
    <t>158****9788</t>
  </si>
  <si>
    <t>2020/12/17 15:38:34</t>
  </si>
  <si>
    <t>702442050716</t>
  </si>
  <si>
    <t>1900603</t>
  </si>
  <si>
    <t>澳门永利皇宫酒店</t>
  </si>
  <si>
    <t>ZHANG XUFENG,ZHU LIANG</t>
  </si>
  <si>
    <t>2021-02-10</t>
  </si>
  <si>
    <t>2034.00</t>
  </si>
  <si>
    <t>ZHANG/XUFENG</t>
  </si>
  <si>
    <t>139****0735</t>
  </si>
  <si>
    <t>2020/11/5 14:39:54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</si>
</sst>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14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5" borderId="12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11" borderId="1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34" fillId="37" borderId="18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2</v>
      </c>
      <c r="N2" s="6" t="s">
        <v>81</v>
      </c>
      <c r="O2" s="6" t="s">
        <v>82</v>
      </c>
      <c r="P2" s="6" t="s">
        <v>83</v>
      </c>
      <c r="Q2" s="6"/>
      <c r="R2" s="11" t="s">
        <v>84</v>
      </c>
      <c r="S2" s="13" t="s">
        <v>19</v>
      </c>
      <c r="T2" s="6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5" t="s">
        <v>89</v>
      </c>
      <c r="B3" s="5" t="s">
        <v>90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91</v>
      </c>
      <c r="H3" s="6" t="s">
        <v>92</v>
      </c>
      <c r="I3" s="6" t="s">
        <v>79</v>
      </c>
      <c r="J3" s="6" t="s">
        <v>2</v>
      </c>
      <c r="K3" s="6" t="s">
        <v>93</v>
      </c>
      <c r="L3" s="6">
        <v>1</v>
      </c>
      <c r="M3" s="6">
        <v>1</v>
      </c>
      <c r="N3" s="6" t="s">
        <v>83</v>
      </c>
      <c r="O3" s="6" t="s">
        <v>83</v>
      </c>
      <c r="P3" s="6" t="s">
        <v>94</v>
      </c>
      <c r="Q3" s="6"/>
      <c r="R3" s="11" t="s">
        <v>95</v>
      </c>
      <c r="S3" s="13" t="s">
        <v>95</v>
      </c>
      <c r="T3" s="6" t="s">
        <v>96</v>
      </c>
      <c r="U3" s="11" t="s">
        <v>19</v>
      </c>
      <c r="V3" s="11" t="s">
        <v>19</v>
      </c>
      <c r="W3" s="13" t="s">
        <v>19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100</v>
      </c>
      <c r="H4" s="6" t="s">
        <v>101</v>
      </c>
      <c r="I4" s="6" t="s">
        <v>79</v>
      </c>
      <c r="J4" s="6" t="s">
        <v>2</v>
      </c>
      <c r="K4" s="6" t="s">
        <v>102</v>
      </c>
      <c r="L4" s="6">
        <v>1</v>
      </c>
      <c r="M4" s="6">
        <v>2</v>
      </c>
      <c r="N4" s="6" t="s">
        <v>94</v>
      </c>
      <c r="O4" s="6" t="s">
        <v>103</v>
      </c>
      <c r="P4" s="6" t="s">
        <v>104</v>
      </c>
      <c r="Q4" s="6"/>
      <c r="R4" s="11" t="s">
        <v>105</v>
      </c>
      <c r="S4" s="13" t="s">
        <v>105</v>
      </c>
      <c r="T4" s="6" t="s">
        <v>106</v>
      </c>
      <c r="U4" s="11" t="s">
        <v>19</v>
      </c>
      <c r="V4" s="11" t="s">
        <v>19</v>
      </c>
      <c r="W4" s="13" t="s">
        <v>19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88</v>
      </c>
      <c r="AG4" t="s">
        <v>75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110</v>
      </c>
      <c r="H5" s="6" t="s">
        <v>111</v>
      </c>
      <c r="I5" s="6" t="s">
        <v>79</v>
      </c>
      <c r="J5" s="6" t="s">
        <v>2</v>
      </c>
      <c r="K5" s="6" t="s">
        <v>112</v>
      </c>
      <c r="L5" s="6">
        <v>1</v>
      </c>
      <c r="M5" s="6">
        <v>2</v>
      </c>
      <c r="N5" s="6" t="s">
        <v>83</v>
      </c>
      <c r="O5" s="6" t="s">
        <v>113</v>
      </c>
      <c r="P5" s="6" t="s">
        <v>114</v>
      </c>
      <c r="Q5" s="6"/>
      <c r="R5" s="11" t="s">
        <v>115</v>
      </c>
      <c r="S5" s="13" t="s">
        <v>19</v>
      </c>
      <c r="T5" s="6"/>
      <c r="U5" s="11" t="s">
        <v>19</v>
      </c>
      <c r="V5" s="11" t="s">
        <v>115</v>
      </c>
      <c r="W5" s="13" t="s">
        <v>116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5" t="s">
        <v>119</v>
      </c>
      <c r="B6" s="5" t="s">
        <v>120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121</v>
      </c>
      <c r="H6" s="6" t="s">
        <v>122</v>
      </c>
      <c r="I6" s="6" t="s">
        <v>79</v>
      </c>
      <c r="J6" s="6" t="s">
        <v>2</v>
      </c>
      <c r="K6" s="6" t="s">
        <v>123</v>
      </c>
      <c r="L6" s="6">
        <v>1</v>
      </c>
      <c r="M6" s="6">
        <v>2</v>
      </c>
      <c r="N6" s="6" t="s">
        <v>94</v>
      </c>
      <c r="O6" s="6" t="s">
        <v>113</v>
      </c>
      <c r="P6" s="6" t="s">
        <v>114</v>
      </c>
      <c r="Q6" s="6"/>
      <c r="R6" s="11" t="s">
        <v>124</v>
      </c>
      <c r="S6" s="13" t="s">
        <v>19</v>
      </c>
      <c r="T6" s="6"/>
      <c r="U6" s="11" t="s">
        <v>19</v>
      </c>
      <c r="V6" s="11" t="s">
        <v>124</v>
      </c>
      <c r="W6" s="13" t="s">
        <v>125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5" t="s">
        <v>128</v>
      </c>
      <c r="B7" s="5" t="s">
        <v>129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130</v>
      </c>
      <c r="H7" s="6" t="s">
        <v>131</v>
      </c>
      <c r="I7" s="6" t="s">
        <v>79</v>
      </c>
      <c r="J7" s="6" t="s">
        <v>2</v>
      </c>
      <c r="K7" s="6" t="s">
        <v>132</v>
      </c>
      <c r="L7" s="6">
        <v>1</v>
      </c>
      <c r="M7" s="6">
        <v>1</v>
      </c>
      <c r="N7" s="6" t="s">
        <v>133</v>
      </c>
      <c r="O7" s="6" t="s">
        <v>133</v>
      </c>
      <c r="P7" s="6" t="s">
        <v>114</v>
      </c>
      <c r="Q7" s="6"/>
      <c r="R7" s="11" t="s">
        <v>134</v>
      </c>
      <c r="S7" s="13" t="s">
        <v>19</v>
      </c>
      <c r="T7" s="6"/>
      <c r="U7" s="11" t="s">
        <v>19</v>
      </c>
      <c r="V7" s="11" t="s">
        <v>134</v>
      </c>
      <c r="W7" s="13" t="s">
        <v>135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5" t="s">
        <v>138</v>
      </c>
      <c r="B8" s="5" t="s">
        <v>139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140</v>
      </c>
      <c r="H8" s="6" t="s">
        <v>141</v>
      </c>
      <c r="I8" s="6" t="s">
        <v>79</v>
      </c>
      <c r="J8" s="6" t="s">
        <v>2</v>
      </c>
      <c r="K8" s="6" t="s">
        <v>142</v>
      </c>
      <c r="L8" s="6">
        <v>1</v>
      </c>
      <c r="M8" s="6">
        <v>1</v>
      </c>
      <c r="N8" s="6" t="s">
        <v>143</v>
      </c>
      <c r="O8" s="6" t="s">
        <v>143</v>
      </c>
      <c r="P8" s="6" t="s">
        <v>144</v>
      </c>
      <c r="Q8" s="6"/>
      <c r="R8" s="11" t="s">
        <v>145</v>
      </c>
      <c r="S8" s="13" t="s">
        <v>19</v>
      </c>
      <c r="T8" s="6"/>
      <c r="U8" s="11" t="s">
        <v>19</v>
      </c>
      <c r="V8" s="11" t="s">
        <v>145</v>
      </c>
      <c r="W8" s="13" t="s">
        <v>146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88</v>
      </c>
      <c r="AG8" t="s">
        <v>75</v>
      </c>
      <c r="AH8" t="s">
        <v>19</v>
      </c>
    </row>
    <row r="9" ht="14.25" customHeight="1" spans="1:34">
      <c r="A9" s="5" t="s">
        <v>149</v>
      </c>
      <c r="B9" s="5" t="s">
        <v>150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151</v>
      </c>
      <c r="H9" s="6" t="s">
        <v>152</v>
      </c>
      <c r="I9" s="6" t="s">
        <v>79</v>
      </c>
      <c r="J9" s="6" t="s">
        <v>2</v>
      </c>
      <c r="K9" s="6" t="s">
        <v>153</v>
      </c>
      <c r="L9" s="6">
        <v>1</v>
      </c>
      <c r="M9" s="6">
        <v>4</v>
      </c>
      <c r="N9" s="6" t="s">
        <v>154</v>
      </c>
      <c r="O9" s="6" t="s">
        <v>113</v>
      </c>
      <c r="P9" s="6" t="s">
        <v>144</v>
      </c>
      <c r="Q9" s="6"/>
      <c r="R9" s="11" t="s">
        <v>155</v>
      </c>
      <c r="S9" s="13" t="s">
        <v>19</v>
      </c>
      <c r="T9" s="6"/>
      <c r="U9" s="11" t="s">
        <v>19</v>
      </c>
      <c r="V9" s="11" t="s">
        <v>155</v>
      </c>
      <c r="W9" s="13" t="s">
        <v>156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88</v>
      </c>
      <c r="AG9" t="s">
        <v>75</v>
      </c>
      <c r="AH9" t="s">
        <v>19</v>
      </c>
    </row>
    <row r="10" customHeight="1" spans="1:32">
      <c r="A10" s="9" t="s">
        <v>159</v>
      </c>
      <c r="B10" s="9"/>
      <c r="C10" s="9" t="s">
        <v>160</v>
      </c>
      <c r="D10" s="9"/>
      <c r="E10" s="9"/>
      <c r="F10" s="9"/>
      <c r="G10" s="9" t="s">
        <v>160</v>
      </c>
      <c r="H10" s="9" t="s">
        <v>160</v>
      </c>
      <c r="I10" s="9" t="s">
        <v>160</v>
      </c>
      <c r="J10" s="9" t="s">
        <v>160</v>
      </c>
      <c r="K10" s="9" t="s">
        <v>160</v>
      </c>
      <c r="L10" s="9" t="s">
        <v>160</v>
      </c>
      <c r="M10" s="9" t="s">
        <v>160</v>
      </c>
      <c r="N10" s="9" t="s">
        <v>160</v>
      </c>
      <c r="O10" s="9" t="s">
        <v>160</v>
      </c>
      <c r="P10" s="9" t="s">
        <v>160</v>
      </c>
      <c r="Q10" s="9"/>
      <c r="R10" s="12" t="s">
        <v>20</v>
      </c>
      <c r="S10" s="12" t="s">
        <v>21</v>
      </c>
      <c r="T10" s="9" t="s">
        <v>160</v>
      </c>
      <c r="U10" s="12"/>
      <c r="V10" s="12" t="s">
        <v>161</v>
      </c>
      <c r="W10" s="12" t="s">
        <v>22</v>
      </c>
      <c r="X10" s="12"/>
      <c r="Y10" s="12"/>
      <c r="Z10" s="12"/>
      <c r="AA10" s="9"/>
      <c r="AB10" s="12"/>
      <c r="AC10" s="9"/>
      <c r="AD10" s="9" t="s">
        <v>160</v>
      </c>
      <c r="AE10" s="9"/>
      <c r="AF1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I2" sqref="I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162</v>
      </c>
      <c r="B1" s="4" t="s">
        <v>163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164</v>
      </c>
      <c r="H1" s="4" t="s">
        <v>165</v>
      </c>
      <c r="I1" s="4" t="s">
        <v>13</v>
      </c>
      <c r="J1" s="4" t="s">
        <v>17</v>
      </c>
      <c r="K1" s="4" t="s">
        <v>18</v>
      </c>
      <c r="L1" s="10" t="s">
        <v>166</v>
      </c>
      <c r="M1" s="4" t="s">
        <v>167</v>
      </c>
      <c r="N1" s="4" t="s">
        <v>168</v>
      </c>
    </row>
    <row r="2" ht="14.25" customHeight="1" spans="1:256">
      <c r="A2" s="5" t="s">
        <v>169</v>
      </c>
      <c r="B2" s="6" t="s">
        <v>170</v>
      </c>
      <c r="C2" s="6" t="s">
        <v>171</v>
      </c>
      <c r="D2" s="6" t="s">
        <v>2</v>
      </c>
      <c r="E2" s="6" t="s">
        <v>76</v>
      </c>
      <c r="F2" s="6" t="s">
        <v>75</v>
      </c>
      <c r="G2" s="6" t="s">
        <v>172</v>
      </c>
      <c r="H2" s="6" t="s">
        <v>173</v>
      </c>
      <c r="I2" s="11" t="s">
        <v>23</v>
      </c>
      <c r="J2" s="11" t="s">
        <v>19</v>
      </c>
      <c r="K2" s="11" t="s">
        <v>23</v>
      </c>
      <c r="L2" s="6" t="s">
        <v>174</v>
      </c>
      <c r="M2" s="6" t="s">
        <v>175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9" t="s">
        <v>159</v>
      </c>
      <c r="B3" s="9" t="s">
        <v>160</v>
      </c>
      <c r="C3" s="9" t="s">
        <v>160</v>
      </c>
      <c r="D3" s="9" t="s">
        <v>160</v>
      </c>
      <c r="E3" s="9"/>
      <c r="F3" s="9"/>
      <c r="G3" s="9" t="s">
        <v>160</v>
      </c>
      <c r="H3" s="9" t="s">
        <v>160</v>
      </c>
      <c r="I3" s="12" t="s">
        <v>23</v>
      </c>
      <c r="J3" s="12"/>
      <c r="K3" s="12"/>
      <c r="L3" s="9"/>
      <c r="M3" s="9" t="s">
        <v>160</v>
      </c>
      <c r="N3" t="s">
        <v>160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43</v>
      </c>
      <c r="B1" s="4" t="s">
        <v>18</v>
      </c>
      <c r="K1" t="s">
        <v>177</v>
      </c>
    </row>
    <row r="2" ht="14.25" customHeight="1" spans="1:11">
      <c r="A2" s="43" t="s">
        <v>72</v>
      </c>
      <c r="B2" s="3">
        <v>390</v>
      </c>
      <c r="C2" t="str">
        <f>VLOOKUP(A2,HOP!A:H,8,0)</f>
        <v>390.00</v>
      </c>
      <c r="D2" t="str">
        <f>VLOOKUP(A2,HOP!A:B,2,0)</f>
        <v>1942750</v>
      </c>
      <c r="E2">
        <f>B2-C2</f>
        <v>0</v>
      </c>
      <c r="K2" t="str">
        <f>$K$1&amp;D2</f>
        <v>,1942750</v>
      </c>
    </row>
    <row r="3" ht="14.25" customHeight="1" spans="1:11">
      <c r="A3" s="43" t="s">
        <v>89</v>
      </c>
      <c r="B3" s="3">
        <v>0</v>
      </c>
      <c r="C3">
        <v>0</v>
      </c>
      <c r="D3">
        <v>1943943</v>
      </c>
      <c r="E3">
        <f t="shared" ref="E3:E10" si="0">B3-C3</f>
        <v>0</v>
      </c>
      <c r="K3" t="str">
        <f t="shared" ref="K3:K10" si="1">$K$1&amp;D3</f>
        <v>,1943943</v>
      </c>
    </row>
    <row r="4" ht="14.25" customHeight="1" spans="1:11">
      <c r="A4" s="43" t="s">
        <v>98</v>
      </c>
      <c r="B4" s="3">
        <v>0</v>
      </c>
      <c r="C4">
        <v>0</v>
      </c>
      <c r="D4">
        <v>1944519</v>
      </c>
      <c r="E4">
        <f t="shared" si="0"/>
        <v>0</v>
      </c>
      <c r="K4" t="str">
        <f t="shared" si="1"/>
        <v>,1944519</v>
      </c>
    </row>
    <row r="5" ht="14.25" customHeight="1" spans="1:11">
      <c r="A5" s="5" t="s">
        <v>108</v>
      </c>
      <c r="B5" s="3">
        <v>1338</v>
      </c>
      <c r="C5" t="str">
        <f>VLOOKUP(A5,HOP!A:H,8,0)</f>
        <v>1338.00</v>
      </c>
      <c r="D5" t="str">
        <f>VLOOKUP(A5,HOP!A:B,2,0)</f>
        <v>1944238</v>
      </c>
      <c r="E5">
        <f t="shared" si="0"/>
        <v>0</v>
      </c>
      <c r="K5" t="str">
        <f t="shared" si="1"/>
        <v>,1944238</v>
      </c>
    </row>
    <row r="6" ht="14.25" customHeight="1" spans="1:11">
      <c r="A6" s="5" t="s">
        <v>119</v>
      </c>
      <c r="B6" s="3">
        <v>2820</v>
      </c>
      <c r="C6" t="str">
        <f>VLOOKUP(A6,HOP!A:H,8,0)</f>
        <v>2820.00</v>
      </c>
      <c r="D6" t="str">
        <f>VLOOKUP(A6,HOP!A:B,2,0)</f>
        <v>1944716</v>
      </c>
      <c r="E6">
        <f t="shared" si="0"/>
        <v>0</v>
      </c>
      <c r="K6" t="str">
        <f t="shared" si="1"/>
        <v>,1944716</v>
      </c>
    </row>
    <row r="7" ht="14.25" customHeight="1" spans="1:11">
      <c r="A7" s="5" t="s">
        <v>128</v>
      </c>
      <c r="B7" s="3">
        <v>603</v>
      </c>
      <c r="C7" t="str">
        <f>VLOOKUP(A7,HOP!A:H,8,0)</f>
        <v>603.00</v>
      </c>
      <c r="D7" t="str">
        <f>VLOOKUP(A7,HOP!A:B,2,0)</f>
        <v>1946624</v>
      </c>
      <c r="E7">
        <f t="shared" si="0"/>
        <v>0</v>
      </c>
      <c r="K7" t="str">
        <f t="shared" si="1"/>
        <v>,1946624</v>
      </c>
    </row>
    <row r="8" ht="14.25" customHeight="1" spans="1:11">
      <c r="A8" s="5" t="s">
        <v>138</v>
      </c>
      <c r="B8" s="3">
        <v>189</v>
      </c>
      <c r="C8" t="str">
        <f>VLOOKUP(A8,HOP!A:H,8,0)</f>
        <v>189.00</v>
      </c>
      <c r="D8" t="str">
        <f>VLOOKUP(A8,HOP!A:B,2,0)</f>
        <v>1951132</v>
      </c>
      <c r="E8">
        <f t="shared" si="0"/>
        <v>0</v>
      </c>
      <c r="K8" t="str">
        <f t="shared" si="1"/>
        <v>,1951132</v>
      </c>
    </row>
    <row r="9" ht="14.25" customHeight="1" spans="1:11">
      <c r="A9" s="5" t="s">
        <v>149</v>
      </c>
      <c r="B9" s="3">
        <v>2988</v>
      </c>
      <c r="C9" t="str">
        <f>VLOOKUP(A9,HOP!A:H,8,0)</f>
        <v>2988.00</v>
      </c>
      <c r="D9" t="str">
        <f>VLOOKUP(A9,HOP!A:B,2,0)</f>
        <v>1927353</v>
      </c>
      <c r="E9">
        <f t="shared" si="0"/>
        <v>0</v>
      </c>
      <c r="K9" t="str">
        <f t="shared" si="1"/>
        <v>,1927353</v>
      </c>
    </row>
    <row r="10" spans="1:11">
      <c r="A10" s="44" t="s">
        <v>170</v>
      </c>
      <c r="B10" s="7">
        <v>287</v>
      </c>
      <c r="C10" t="e">
        <f>VLOOKUP(A10,HOP!A:H,8,0)</f>
        <v>#N/A</v>
      </c>
      <c r="D10">
        <v>1903040</v>
      </c>
      <c r="E10" t="e">
        <f t="shared" si="0"/>
        <v>#N/A</v>
      </c>
      <c r="F10" s="8" t="s">
        <v>178</v>
      </c>
      <c r="K10" t="str">
        <f t="shared" si="1"/>
        <v>,1903040</v>
      </c>
    </row>
    <row r="11" spans="1:1">
      <c r="A11" s="6"/>
    </row>
    <row r="12" spans="2:2">
      <c r="B12" s="3">
        <f>SUM(B2:B10)</f>
        <v>8615</v>
      </c>
    </row>
    <row r="14" spans="1:1">
      <c r="A14" t="s">
        <v>179</v>
      </c>
    </row>
    <row r="15" spans="1:1">
      <c r="A15" s="8" t="s">
        <v>180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C23" sqref="C23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181</v>
      </c>
      <c r="B1" s="2" t="s">
        <v>182</v>
      </c>
      <c r="C1" s="2" t="s">
        <v>49</v>
      </c>
      <c r="D1" s="2" t="s">
        <v>183</v>
      </c>
      <c r="E1" s="2" t="s">
        <v>56</v>
      </c>
      <c r="F1" s="2" t="s">
        <v>184</v>
      </c>
      <c r="G1" s="2" t="s">
        <v>66</v>
      </c>
      <c r="H1" s="2" t="s">
        <v>185</v>
      </c>
      <c r="I1" s="2" t="s">
        <v>186</v>
      </c>
      <c r="J1" s="2" t="s">
        <v>187</v>
      </c>
      <c r="K1" s="2" t="s">
        <v>55</v>
      </c>
    </row>
    <row r="2" s="1" customFormat="1" ht="20" customHeight="1" spans="1:11">
      <c r="A2" s="2" t="s">
        <v>188</v>
      </c>
      <c r="B2" s="2" t="s">
        <v>189</v>
      </c>
      <c r="C2" s="2" t="s">
        <v>190</v>
      </c>
      <c r="D2" s="2" t="s">
        <v>191</v>
      </c>
      <c r="E2" s="2" t="s">
        <v>192</v>
      </c>
      <c r="F2" s="2" t="s">
        <v>193</v>
      </c>
      <c r="G2" s="2" t="s">
        <v>194</v>
      </c>
      <c r="H2" s="2" t="s">
        <v>195</v>
      </c>
      <c r="I2" s="2" t="s">
        <v>196</v>
      </c>
      <c r="J2" s="2" t="s">
        <v>197</v>
      </c>
      <c r="K2" s="2" t="s">
        <v>198</v>
      </c>
    </row>
    <row r="3" s="1" customFormat="1" ht="20" customHeight="1" spans="1:11">
      <c r="A3" s="2" t="s">
        <v>199</v>
      </c>
      <c r="B3" s="2" t="s">
        <v>200</v>
      </c>
      <c r="C3" s="2" t="s">
        <v>201</v>
      </c>
      <c r="D3" s="2" t="s">
        <v>202</v>
      </c>
      <c r="E3" s="2" t="s">
        <v>192</v>
      </c>
      <c r="F3" s="2" t="s">
        <v>203</v>
      </c>
      <c r="G3" s="2" t="s">
        <v>194</v>
      </c>
      <c r="H3" s="2" t="s">
        <v>204</v>
      </c>
      <c r="I3" s="2" t="s">
        <v>205</v>
      </c>
      <c r="J3" s="2" t="s">
        <v>206</v>
      </c>
      <c r="K3" s="2" t="s">
        <v>207</v>
      </c>
    </row>
    <row r="4" s="1" customFormat="1" ht="20" customHeight="1" spans="1:11">
      <c r="A4" s="2" t="s">
        <v>208</v>
      </c>
      <c r="B4" s="2" t="s">
        <v>209</v>
      </c>
      <c r="C4" s="2" t="s">
        <v>210</v>
      </c>
      <c r="D4" s="2" t="s">
        <v>211</v>
      </c>
      <c r="E4" s="2" t="s">
        <v>212</v>
      </c>
      <c r="F4" s="2" t="s">
        <v>213</v>
      </c>
      <c r="G4" s="2" t="s">
        <v>194</v>
      </c>
      <c r="H4" s="2" t="s">
        <v>214</v>
      </c>
      <c r="I4" s="2" t="s">
        <v>215</v>
      </c>
      <c r="J4" s="2" t="s">
        <v>216</v>
      </c>
      <c r="K4" s="2" t="s">
        <v>217</v>
      </c>
    </row>
    <row r="5" s="1" customFormat="1" ht="20" customHeight="1" spans="1:11">
      <c r="A5" s="2" t="s">
        <v>218</v>
      </c>
      <c r="B5" s="2" t="s">
        <v>219</v>
      </c>
      <c r="C5" s="2" t="s">
        <v>220</v>
      </c>
      <c r="D5" s="2" t="s">
        <v>221</v>
      </c>
      <c r="E5" s="2" t="s">
        <v>144</v>
      </c>
      <c r="F5" s="2" t="s">
        <v>212</v>
      </c>
      <c r="G5" s="2" t="s">
        <v>194</v>
      </c>
      <c r="H5" s="2" t="s">
        <v>222</v>
      </c>
      <c r="I5" s="2" t="s">
        <v>223</v>
      </c>
      <c r="J5" s="2" t="s">
        <v>224</v>
      </c>
      <c r="K5" s="2" t="s">
        <v>225</v>
      </c>
    </row>
    <row r="6" s="1" customFormat="1" ht="20" customHeight="1" spans="1:11">
      <c r="A6" s="2" t="s">
        <v>226</v>
      </c>
      <c r="B6" s="2" t="s">
        <v>227</v>
      </c>
      <c r="C6" s="2" t="s">
        <v>228</v>
      </c>
      <c r="D6" s="2" t="s">
        <v>229</v>
      </c>
      <c r="E6" s="2" t="s">
        <v>192</v>
      </c>
      <c r="F6" s="2" t="s">
        <v>193</v>
      </c>
      <c r="G6" s="2" t="s">
        <v>194</v>
      </c>
      <c r="H6" s="2" t="s">
        <v>230</v>
      </c>
      <c r="I6" s="2" t="s">
        <v>231</v>
      </c>
      <c r="J6" s="2" t="s">
        <v>232</v>
      </c>
      <c r="K6" s="2" t="s">
        <v>233</v>
      </c>
    </row>
    <row r="7" s="1" customFormat="1" ht="20" customHeight="1" spans="1:11">
      <c r="A7" s="2" t="s">
        <v>234</v>
      </c>
      <c r="B7" s="2" t="s">
        <v>235</v>
      </c>
      <c r="C7" s="2" t="s">
        <v>236</v>
      </c>
      <c r="D7" s="2" t="s">
        <v>237</v>
      </c>
      <c r="E7" s="2" t="s">
        <v>238</v>
      </c>
      <c r="F7" s="2" t="s">
        <v>239</v>
      </c>
      <c r="G7" s="2" t="s">
        <v>194</v>
      </c>
      <c r="H7" s="2" t="s">
        <v>240</v>
      </c>
      <c r="I7" s="2" t="s">
        <v>241</v>
      </c>
      <c r="J7" s="2" t="s">
        <v>242</v>
      </c>
      <c r="K7" s="2" t="s">
        <v>243</v>
      </c>
    </row>
    <row r="8" s="1" customFormat="1" ht="20" customHeight="1" spans="1:11">
      <c r="A8" s="2" t="s">
        <v>244</v>
      </c>
      <c r="B8" s="2" t="s">
        <v>245</v>
      </c>
      <c r="C8" s="2" t="s">
        <v>246</v>
      </c>
      <c r="D8" s="2" t="s">
        <v>247</v>
      </c>
      <c r="E8" s="2" t="s">
        <v>144</v>
      </c>
      <c r="F8" s="2" t="s">
        <v>213</v>
      </c>
      <c r="G8" s="2" t="s">
        <v>194</v>
      </c>
      <c r="H8" s="2" t="s">
        <v>248</v>
      </c>
      <c r="I8" s="2" t="s">
        <v>249</v>
      </c>
      <c r="J8" s="2" t="s">
        <v>250</v>
      </c>
      <c r="K8" s="2" t="s">
        <v>251</v>
      </c>
    </row>
    <row r="9" s="1" customFormat="1" ht="20" customHeight="1" spans="1:11">
      <c r="A9" s="2" t="s">
        <v>138</v>
      </c>
      <c r="B9" s="2" t="s">
        <v>139</v>
      </c>
      <c r="C9" s="2" t="s">
        <v>141</v>
      </c>
      <c r="D9" s="2" t="s">
        <v>252</v>
      </c>
      <c r="E9" s="2" t="s">
        <v>143</v>
      </c>
      <c r="F9" s="2" t="s">
        <v>144</v>
      </c>
      <c r="G9" s="2" t="s">
        <v>194</v>
      </c>
      <c r="H9" s="2" t="s">
        <v>253</v>
      </c>
      <c r="I9" s="2" t="s">
        <v>142</v>
      </c>
      <c r="J9" s="2" t="s">
        <v>254</v>
      </c>
      <c r="K9" s="2" t="s">
        <v>255</v>
      </c>
    </row>
    <row r="10" s="1" customFormat="1" ht="20" customHeight="1" spans="1:11">
      <c r="A10" s="2" t="s">
        <v>128</v>
      </c>
      <c r="B10" s="2" t="s">
        <v>129</v>
      </c>
      <c r="C10" s="2" t="s">
        <v>131</v>
      </c>
      <c r="D10" s="2" t="s">
        <v>256</v>
      </c>
      <c r="E10" s="2" t="s">
        <v>133</v>
      </c>
      <c r="F10" s="2" t="s">
        <v>114</v>
      </c>
      <c r="G10" s="2" t="s">
        <v>194</v>
      </c>
      <c r="H10" s="2" t="s">
        <v>257</v>
      </c>
      <c r="I10" s="2" t="s">
        <v>132</v>
      </c>
      <c r="J10" s="2" t="s">
        <v>258</v>
      </c>
      <c r="K10" s="2" t="s">
        <v>259</v>
      </c>
    </row>
    <row r="11" s="1" customFormat="1" ht="20" customHeight="1" spans="1:11">
      <c r="A11" s="2" t="s">
        <v>119</v>
      </c>
      <c r="B11" s="2" t="s">
        <v>120</v>
      </c>
      <c r="C11" s="2" t="s">
        <v>122</v>
      </c>
      <c r="D11" s="2" t="s">
        <v>260</v>
      </c>
      <c r="E11" s="2" t="s">
        <v>113</v>
      </c>
      <c r="F11" s="2" t="s">
        <v>114</v>
      </c>
      <c r="G11" s="2" t="s">
        <v>194</v>
      </c>
      <c r="H11" s="2" t="s">
        <v>261</v>
      </c>
      <c r="I11" s="2" t="s">
        <v>123</v>
      </c>
      <c r="J11" s="2" t="s">
        <v>262</v>
      </c>
      <c r="K11" s="2" t="s">
        <v>263</v>
      </c>
    </row>
    <row r="12" s="1" customFormat="1" ht="20" customHeight="1" spans="1:11">
      <c r="A12" s="2" t="s">
        <v>108</v>
      </c>
      <c r="B12" s="2" t="s">
        <v>109</v>
      </c>
      <c r="C12" s="2" t="s">
        <v>111</v>
      </c>
      <c r="D12" s="2" t="s">
        <v>264</v>
      </c>
      <c r="E12" s="2" t="s">
        <v>113</v>
      </c>
      <c r="F12" s="2" t="s">
        <v>114</v>
      </c>
      <c r="G12" s="2" t="s">
        <v>194</v>
      </c>
      <c r="H12" s="2" t="s">
        <v>265</v>
      </c>
      <c r="I12" s="2" t="s">
        <v>266</v>
      </c>
      <c r="J12" s="2" t="s">
        <v>267</v>
      </c>
      <c r="K12" s="2" t="s">
        <v>268</v>
      </c>
    </row>
    <row r="13" s="1" customFormat="1" ht="20" customHeight="1" spans="1:11">
      <c r="A13" s="2" t="s">
        <v>269</v>
      </c>
      <c r="B13" s="2" t="s">
        <v>270</v>
      </c>
      <c r="C13" s="2" t="s">
        <v>271</v>
      </c>
      <c r="D13" s="2" t="s">
        <v>272</v>
      </c>
      <c r="E13" s="2" t="s">
        <v>203</v>
      </c>
      <c r="F13" s="2" t="s">
        <v>273</v>
      </c>
      <c r="G13" s="2" t="s">
        <v>194</v>
      </c>
      <c r="H13" s="2" t="s">
        <v>274</v>
      </c>
      <c r="I13" s="2" t="s">
        <v>275</v>
      </c>
      <c r="J13" s="2" t="s">
        <v>276</v>
      </c>
      <c r="K13" s="2" t="s">
        <v>277</v>
      </c>
    </row>
    <row r="14" s="1" customFormat="1" ht="20" customHeight="1" spans="1:11">
      <c r="A14" s="2" t="s">
        <v>72</v>
      </c>
      <c r="B14" s="2" t="s">
        <v>73</v>
      </c>
      <c r="C14" s="2" t="s">
        <v>78</v>
      </c>
      <c r="D14" s="2" t="s">
        <v>278</v>
      </c>
      <c r="E14" s="2" t="s">
        <v>82</v>
      </c>
      <c r="F14" s="2" t="s">
        <v>83</v>
      </c>
      <c r="G14" s="2" t="s">
        <v>194</v>
      </c>
      <c r="H14" s="2" t="s">
        <v>279</v>
      </c>
      <c r="I14" s="2" t="s">
        <v>80</v>
      </c>
      <c r="J14" s="2" t="s">
        <v>280</v>
      </c>
      <c r="K14" s="2" t="s">
        <v>281</v>
      </c>
    </row>
    <row r="15" s="1" customFormat="1" ht="20" customHeight="1" spans="1:11">
      <c r="A15" s="2" t="s">
        <v>282</v>
      </c>
      <c r="B15" s="2" t="s">
        <v>283</v>
      </c>
      <c r="C15" s="2" t="s">
        <v>284</v>
      </c>
      <c r="D15" s="2" t="s">
        <v>285</v>
      </c>
      <c r="E15" s="2" t="s">
        <v>114</v>
      </c>
      <c r="F15" s="2" t="s">
        <v>212</v>
      </c>
      <c r="G15" s="2" t="s">
        <v>194</v>
      </c>
      <c r="H15" s="2" t="s">
        <v>286</v>
      </c>
      <c r="I15" s="2" t="s">
        <v>287</v>
      </c>
      <c r="J15" s="2" t="s">
        <v>288</v>
      </c>
      <c r="K15" s="2" t="s">
        <v>289</v>
      </c>
    </row>
    <row r="16" s="1" customFormat="1" ht="20" customHeight="1" spans="1:11">
      <c r="A16" s="2" t="s">
        <v>290</v>
      </c>
      <c r="B16" s="2" t="s">
        <v>291</v>
      </c>
      <c r="C16" s="2" t="s">
        <v>246</v>
      </c>
      <c r="D16" s="2" t="s">
        <v>292</v>
      </c>
      <c r="E16" s="2" t="s">
        <v>293</v>
      </c>
      <c r="F16" s="2" t="s">
        <v>238</v>
      </c>
      <c r="G16" s="2" t="s">
        <v>194</v>
      </c>
      <c r="H16" s="2" t="s">
        <v>294</v>
      </c>
      <c r="I16" s="2" t="s">
        <v>295</v>
      </c>
      <c r="J16" s="2" t="s">
        <v>296</v>
      </c>
      <c r="K16" s="2" t="s">
        <v>297</v>
      </c>
    </row>
    <row r="17" s="1" customFormat="1" ht="20" customHeight="1" spans="1:11">
      <c r="A17" s="2" t="s">
        <v>149</v>
      </c>
      <c r="B17" s="2" t="s">
        <v>150</v>
      </c>
      <c r="C17" s="2" t="s">
        <v>152</v>
      </c>
      <c r="D17" s="2" t="s">
        <v>298</v>
      </c>
      <c r="E17" s="2" t="s">
        <v>113</v>
      </c>
      <c r="F17" s="2" t="s">
        <v>144</v>
      </c>
      <c r="G17" s="2" t="s">
        <v>194</v>
      </c>
      <c r="H17" s="2" t="s">
        <v>299</v>
      </c>
      <c r="I17" s="2" t="s">
        <v>153</v>
      </c>
      <c r="J17" s="2" t="s">
        <v>300</v>
      </c>
      <c r="K17" s="2" t="s">
        <v>301</v>
      </c>
    </row>
    <row r="18" s="1" customFormat="1" ht="20" customHeight="1" spans="1:11">
      <c r="A18" s="2" t="s">
        <v>302</v>
      </c>
      <c r="B18" s="2" t="s">
        <v>303</v>
      </c>
      <c r="C18" s="2" t="s">
        <v>304</v>
      </c>
      <c r="D18" s="2" t="s">
        <v>305</v>
      </c>
      <c r="E18" s="2" t="s">
        <v>306</v>
      </c>
      <c r="F18" s="2" t="s">
        <v>103</v>
      </c>
      <c r="G18" s="2" t="s">
        <v>194</v>
      </c>
      <c r="H18" s="2" t="s">
        <v>307</v>
      </c>
      <c r="I18" s="2" t="s">
        <v>308</v>
      </c>
      <c r="J18" s="2" t="s">
        <v>309</v>
      </c>
      <c r="K18" s="2" t="s">
        <v>310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2021-01-19T08:39:49Z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