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对账!$A$1:$P$20</definedName>
  </definedNames>
  <calcPr calcId="144525"/>
</workbook>
</file>

<file path=xl/sharedStrings.xml><?xml version="1.0" encoding="utf-8"?>
<sst xmlns="http://schemas.openxmlformats.org/spreadsheetml/2006/main" count="397" uniqueCount="150">
  <si>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</si>
  <si>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</si>
  <si>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</si>
  <si>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</si>
  <si>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</si>
  <si>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</si>
  <si>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</si>
  <si>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</si>
  <si>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</si>
  <si>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</si>
  <si>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</si>
  <si>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</si>
  <si>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</si>
  <si>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</si>
  <si>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</si>
  <si>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</si>
  <si>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</si>
  <si>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</si>
  <si>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</si>
  <si>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</si>
  <si>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</si>
  <si>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</si>
  <si>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</si>
  <si>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[厦门]7天连锁酒店(厦门中山路轮渡店)(67322398)</t>
  </si>
  <si>
    <t>自主双床房&lt;内宾&gt;&lt;双人入住&gt;&lt;预付&gt;&lt;无早&gt;</t>
  </si>
  <si>
    <t>CNY</t>
  </si>
  <si>
    <t>罗汉生</t>
  </si>
  <si>
    <t>CA363210119CNY</t>
  </si>
  <si>
    <t>未提现</t>
  </si>
  <si>
    <t>携程开票</t>
  </si>
  <si>
    <t>[上海]布丁酒店(上海南站上师大店)(67323536)</t>
  </si>
  <si>
    <t>大床房A&lt;内宾&gt;&lt;双人入住&gt;&lt;预付&gt;&lt;无早&gt;</t>
  </si>
  <si>
    <t>陈周</t>
  </si>
  <si>
    <t>[香港]香港逸林酒店(Noblepark Hotel Hong Kong)(2034418)</t>
  </si>
  <si>
    <t>高级大床房&lt;内宾&gt;&lt;双人入住&gt;&lt;预付&gt;&lt;无早&gt;</t>
  </si>
  <si>
    <t>Yung/Sai Wo</t>
  </si>
  <si>
    <t>[乐山]非繁城品酒店(乐山大佛店)(69310227)</t>
  </si>
  <si>
    <t>非繁高级双床房&lt;内宾&gt;&lt;双人入住&gt;&lt;预付&gt;&lt;无早&gt;</t>
  </si>
  <si>
    <t>喻建新</t>
  </si>
  <si>
    <t>取消</t>
  </si>
  <si>
    <t>[广州]IU酒店(广州体育中心林和西地铁站店)(67323413)</t>
  </si>
  <si>
    <t>小U·精致大床房(无窗)&lt;内宾&gt;&lt;双人入住&gt;&lt;预付&gt;&lt;无早&gt;</t>
  </si>
  <si>
    <t>江政民</t>
  </si>
  <si>
    <t>[西安]IU酒店(西安钟鼓楼广场店)(68299707)</t>
  </si>
  <si>
    <t>全海玲</t>
  </si>
  <si>
    <t>[北京]7天连锁酒店(北京亦庄开发区科创三街店)(67322963)</t>
  </si>
  <si>
    <t>自主大床房&lt;内宾&gt;&lt;双人入住&gt;&lt;预付&gt;&lt;无早&gt;</t>
  </si>
  <si>
    <t>李国生</t>
  </si>
  <si>
    <t>[北京]7天优品酒店(北京中关村人民大学苏州街地铁站店)(67325010)</t>
  </si>
  <si>
    <t>精选特优房&lt;内宾&gt;&lt;双人入住&gt;&lt;预付&gt;&lt;无早&gt;</t>
  </si>
  <si>
    <t>姜坤鹏</t>
  </si>
  <si>
    <t>[广州]7天连锁酒店(广州黄沙地铁站沙面店)(67322797)</t>
  </si>
  <si>
    <t>施金祥</t>
  </si>
  <si>
    <t>[香格里拉]锦江都城酒店(香格里拉松赞林寺店)(69304561)</t>
  </si>
  <si>
    <t>风雅商务城景房&lt;内宾&gt;&lt;双人入住&gt;&lt;预付&gt;&lt;无早&gt;</t>
  </si>
  <si>
    <t>边玛吾堆</t>
  </si>
  <si>
    <t>颜嶺</t>
  </si>
  <si>
    <t>[上海]上海三迪华美达酒店(68264906)</t>
  </si>
  <si>
    <t>豪华大床房&lt;内宾&gt;&lt;双人入住&gt;&lt;预付&gt;&lt;无早&gt;</t>
  </si>
  <si>
    <t>吴维佳</t>
  </si>
  <si>
    <t>[广州]7天连锁酒店(广州客村地铁站广州塔店)(67321938)</t>
  </si>
  <si>
    <t>蓝春荣</t>
  </si>
  <si>
    <t>[广州]7天连锁酒店(广州东风东路杨箕地铁站店)(67322022)</t>
  </si>
  <si>
    <t>梁泽托</t>
  </si>
  <si>
    <t>风雅双床房&lt;内宾&gt;&lt;双人入住&gt;&lt;预付&gt;&lt;无早&gt;</t>
  </si>
  <si>
    <t>杨存</t>
  </si>
  <si>
    <t>[瑞丽]派酒店(瑞丽目瑙路汽车站店)(69327505)</t>
  </si>
  <si>
    <t>商务双床房&lt;内宾&gt;&lt;双人入住&gt;&lt;预付&gt;&lt;无早&gt;</t>
  </si>
  <si>
    <t>程胜</t>
  </si>
  <si>
    <t>[广州]7天连锁酒店(广州东圃客运站店)(69307900)</t>
  </si>
  <si>
    <t>精选大床房&lt;内宾&gt;&lt;双人入住&gt;&lt;预付&gt;&lt;无早&gt;</t>
  </si>
  <si>
    <t>齐称心</t>
  </si>
  <si>
    <t>[深圳]7天优品酒店(深圳大浪商业中心店)(69319957)</t>
  </si>
  <si>
    <t>优享大床房&lt;内宾&gt;&lt;双人入住&gt;&lt;预付&gt;&lt;无早&gt;</t>
  </si>
  <si>
    <t>刘法现</t>
  </si>
  <si>
    <t>[重庆]7天连锁酒店(重庆观音桥步行街中心店)(67324574)</t>
  </si>
  <si>
    <t>魏子龙</t>
  </si>
  <si>
    <t>,</t>
  </si>
  <si>
    <t>A210119145008459</t>
  </si>
  <si>
    <t>合计4995元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</si>
  <si>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</si>
  <si>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</si>
  <si>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</si>
  <si>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</si>
  <si>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</si>
  <si>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</si>
  <si>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</si>
  <si>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</si>
  <si>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</si>
  <si>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7天连锁酒店(重庆观音桥步行街中心店)</t>
  </si>
  <si>
    <t>2021-01-03</t>
  </si>
  <si>
    <t>2021-01-04</t>
  </si>
  <si>
    <t>RMB</t>
  </si>
  <si>
    <t>126.00</t>
  </si>
  <si>
    <t>95010</t>
  </si>
  <si>
    <t>2021/1/3 22:23:29</t>
  </si>
  <si>
    <t>7天优品酒店(深圳大浪商业中心店)</t>
  </si>
  <si>
    <t>178.00</t>
  </si>
  <si>
    <t>2021/1/3 21:00:52</t>
  </si>
  <si>
    <t>7天连锁酒店(广州东圃客运站店)</t>
  </si>
  <si>
    <t>161.00</t>
  </si>
  <si>
    <t>2021/1/3 20:11:40</t>
  </si>
  <si>
    <t>派酒店（瑞丽目瑙路汽车站店）</t>
  </si>
  <si>
    <t>130.00</t>
  </si>
  <si>
    <t>2021/1/3 20:11:07</t>
  </si>
  <si>
    <t>锦江都城酒店(香格里拉松赞林寺店)</t>
  </si>
  <si>
    <t>166.00</t>
  </si>
  <si>
    <t>2021/1/3 19:47:32</t>
  </si>
  <si>
    <t>7天连锁酒店(广州东风东路杨箕地铁站店)</t>
  </si>
  <si>
    <t>211.00</t>
  </si>
  <si>
    <t>2021/1/3 14:58:54</t>
  </si>
  <si>
    <t>7天连锁酒店(广州客村地铁站广州塔店)</t>
  </si>
  <si>
    <t>191.00</t>
  </si>
  <si>
    <t>2021/1/3 11:39:42</t>
  </si>
  <si>
    <t>上海三迪华美达酒店</t>
  </si>
  <si>
    <t>422.00</t>
  </si>
  <si>
    <t>2021/1/3 9:50:08</t>
  </si>
  <si>
    <t>175.00</t>
  </si>
  <si>
    <t>2021/1/3 9:26:23</t>
  </si>
  <si>
    <t>2021/1/3 9:21:16</t>
  </si>
  <si>
    <t>7天连锁酒店(广州黄沙地铁站沙面店)</t>
  </si>
  <si>
    <t>2021/1/3 7:19:15</t>
  </si>
  <si>
    <t>7天优品酒店(北京中关村人民大学苏州街地铁站店)</t>
  </si>
  <si>
    <t>221.00</t>
  </si>
  <si>
    <t>2021/1/2 21:31:06</t>
  </si>
  <si>
    <t>7天连锁酒店(北京亦庄开发区科创三街店)</t>
  </si>
  <si>
    <t>176.00</t>
  </si>
  <si>
    <t>2021/1/2 19:39:09</t>
  </si>
  <si>
    <t>IU酒店(西安钟鼓楼广场店)</t>
  </si>
  <si>
    <t>117.00</t>
  </si>
  <si>
    <t>2021/1/2 14:25:51</t>
  </si>
  <si>
    <t>IU酒店(广州体育中心林和西地铁站店)</t>
  </si>
  <si>
    <t>0.00</t>
  </si>
  <si>
    <t>2020/12/31 16:08:26</t>
  </si>
  <si>
    <t>非繁城品酒店(乐山大佛店)</t>
  </si>
  <si>
    <t>2021-01-02</t>
  </si>
  <si>
    <t>427.00</t>
  </si>
  <si>
    <t>2020/12/29 20:23:25</t>
  </si>
  <si>
    <t>香港逸林酒店</t>
  </si>
  <si>
    <t>Yung Sai Wo</t>
  </si>
  <si>
    <t>2020-12-28</t>
  </si>
  <si>
    <t>1767.00</t>
  </si>
  <si>
    <t/>
  </si>
  <si>
    <t>2020/12/28 18:58:02</t>
  </si>
  <si>
    <t>布丁酒店(上海南站上师大店)</t>
  </si>
  <si>
    <t>226.00</t>
  </si>
  <si>
    <t>2020/12/23 20:49:58</t>
  </si>
  <si>
    <t>7天连锁酒店(厦门中山路轮渡店)</t>
  </si>
  <si>
    <t>2021-01-01</t>
  </si>
  <si>
    <t>2020/12/17 22:49:46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</si>
</sst>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14140987417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44197</v>
      </c>
      <c r="G2" s="5">
        <v>44200</v>
      </c>
      <c r="H2" s="4">
        <v>1</v>
      </c>
      <c r="I2" s="4">
        <v>3</v>
      </c>
      <c r="J2" s="4">
        <v>3</v>
      </c>
      <c r="K2" s="4" t="s">
        <v>25</v>
      </c>
      <c r="L2" s="4">
        <v>333</v>
      </c>
      <c r="M2" s="4">
        <v>333</v>
      </c>
      <c r="N2" s="4" t="s">
        <v>26</v>
      </c>
      <c r="O2" s="4" t="s">
        <v>27</v>
      </c>
      <c r="P2" s="4" t="s">
        <v>28</v>
      </c>
      <c r="Q2" s="4">
        <v>0</v>
      </c>
      <c r="R2" s="6">
        <v>44182</v>
      </c>
      <c r="S2" s="5">
        <v>44215</v>
      </c>
      <c r="T2" s="4" t="s">
        <v>29</v>
      </c>
      <c r="U2" s="4">
        <v>1927677</v>
      </c>
    </row>
    <row r="3" s="4" customFormat="1" spans="1:20">
      <c r="A3" s="4">
        <v>14174605643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44198</v>
      </c>
      <c r="G3" s="5">
        <v>44200</v>
      </c>
      <c r="H3" s="4">
        <v>1</v>
      </c>
      <c r="I3" s="4">
        <v>2</v>
      </c>
      <c r="J3" s="4">
        <v>2</v>
      </c>
      <c r="K3" s="4" t="s">
        <v>25</v>
      </c>
      <c r="L3" s="4">
        <v>226</v>
      </c>
      <c r="M3" s="4">
        <v>226</v>
      </c>
      <c r="N3" s="4" t="s">
        <v>32</v>
      </c>
      <c r="O3" s="4" t="s">
        <v>27</v>
      </c>
      <c r="P3" s="4" t="s">
        <v>28</v>
      </c>
      <c r="Q3" s="4">
        <v>0</v>
      </c>
      <c r="R3" s="6">
        <v>44188</v>
      </c>
      <c r="S3" s="5">
        <v>44215</v>
      </c>
      <c r="T3" s="4" t="s">
        <v>29</v>
      </c>
    </row>
    <row r="4" s="4" customFormat="1" spans="1:20">
      <c r="A4" s="4">
        <v>14203255216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44193</v>
      </c>
      <c r="G4" s="5">
        <v>44200</v>
      </c>
      <c r="H4" s="4">
        <v>1</v>
      </c>
      <c r="I4" s="4">
        <v>7</v>
      </c>
      <c r="J4" s="4">
        <v>7</v>
      </c>
      <c r="K4" s="4" t="s">
        <v>25</v>
      </c>
      <c r="L4" s="4">
        <v>1767</v>
      </c>
      <c r="M4" s="4">
        <v>1767</v>
      </c>
      <c r="N4" s="4" t="s">
        <v>35</v>
      </c>
      <c r="O4" s="4" t="s">
        <v>27</v>
      </c>
      <c r="P4" s="4" t="s">
        <v>28</v>
      </c>
      <c r="Q4" s="4">
        <v>0</v>
      </c>
      <c r="R4" s="6">
        <v>44193</v>
      </c>
      <c r="S4" s="5">
        <v>44215</v>
      </c>
      <c r="T4" s="4" t="s">
        <v>29</v>
      </c>
    </row>
    <row r="5" s="4" customFormat="1" spans="1:20">
      <c r="A5" s="4">
        <v>14209477083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44198</v>
      </c>
      <c r="G5" s="5">
        <v>44200</v>
      </c>
      <c r="H5" s="4">
        <v>1</v>
      </c>
      <c r="I5" s="4">
        <v>2</v>
      </c>
      <c r="J5" s="4">
        <v>2</v>
      </c>
      <c r="K5" s="4" t="s">
        <v>25</v>
      </c>
      <c r="L5" s="4">
        <v>427</v>
      </c>
      <c r="M5" s="4">
        <v>427</v>
      </c>
      <c r="N5" s="4" t="s">
        <v>38</v>
      </c>
      <c r="O5" s="4" t="s">
        <v>27</v>
      </c>
      <c r="P5" s="4" t="s">
        <v>28</v>
      </c>
      <c r="Q5" s="4">
        <v>0</v>
      </c>
      <c r="R5" s="6">
        <v>44194</v>
      </c>
      <c r="S5" s="5">
        <v>44215</v>
      </c>
      <c r="T5" s="4" t="s">
        <v>29</v>
      </c>
    </row>
    <row r="6" s="4" customFormat="1" spans="1:21">
      <c r="A6" s="4">
        <v>14140987417</v>
      </c>
      <c r="B6" s="4" t="s">
        <v>21</v>
      </c>
      <c r="C6" s="4" t="s">
        <v>39</v>
      </c>
      <c r="D6" s="4" t="s">
        <v>23</v>
      </c>
      <c r="E6" s="4" t="s">
        <v>24</v>
      </c>
      <c r="F6" s="5">
        <v>44197</v>
      </c>
      <c r="G6" s="5">
        <v>44200</v>
      </c>
      <c r="H6" s="4">
        <v>1</v>
      </c>
      <c r="I6" s="4">
        <v>3</v>
      </c>
      <c r="J6" s="4">
        <v>3</v>
      </c>
      <c r="K6" s="4" t="s">
        <v>25</v>
      </c>
      <c r="L6" s="4">
        <v>-333</v>
      </c>
      <c r="M6" s="4">
        <v>-333</v>
      </c>
      <c r="N6" s="4" t="s">
        <v>26</v>
      </c>
      <c r="O6" s="4" t="s">
        <v>27</v>
      </c>
      <c r="P6" s="4" t="s">
        <v>28</v>
      </c>
      <c r="Q6" s="4">
        <v>0</v>
      </c>
      <c r="R6" s="6">
        <v>44182</v>
      </c>
      <c r="S6" s="5">
        <v>44215</v>
      </c>
      <c r="T6" s="4" t="s">
        <v>29</v>
      </c>
      <c r="U6" s="4">
        <v>1927677</v>
      </c>
    </row>
    <row r="7" s="4" customFormat="1" spans="1:21">
      <c r="A7" s="4">
        <v>14220052670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44199</v>
      </c>
      <c r="G7" s="5">
        <v>44200</v>
      </c>
      <c r="H7" s="4">
        <v>1</v>
      </c>
      <c r="I7" s="4">
        <v>1</v>
      </c>
      <c r="J7" s="4">
        <v>1</v>
      </c>
      <c r="K7" s="4" t="s">
        <v>25</v>
      </c>
      <c r="L7" s="4">
        <v>234</v>
      </c>
      <c r="M7" s="4">
        <v>234</v>
      </c>
      <c r="N7" s="4" t="s">
        <v>42</v>
      </c>
      <c r="O7" s="4" t="s">
        <v>27</v>
      </c>
      <c r="P7" s="4" t="s">
        <v>28</v>
      </c>
      <c r="Q7" s="4">
        <v>0</v>
      </c>
      <c r="R7" s="6">
        <v>44196</v>
      </c>
      <c r="S7" s="5">
        <v>44215</v>
      </c>
      <c r="T7" s="4" t="s">
        <v>29</v>
      </c>
      <c r="U7" s="4">
        <v>1937804</v>
      </c>
    </row>
    <row r="8" s="4" customFormat="1" spans="1:21">
      <c r="A8" s="4">
        <v>14220052670</v>
      </c>
      <c r="B8" s="4" t="s">
        <v>21</v>
      </c>
      <c r="C8" s="4" t="s">
        <v>39</v>
      </c>
      <c r="D8" s="4" t="s">
        <v>40</v>
      </c>
      <c r="E8" s="4" t="s">
        <v>41</v>
      </c>
      <c r="F8" s="5">
        <v>44199</v>
      </c>
      <c r="G8" s="5">
        <v>44200</v>
      </c>
      <c r="H8" s="4">
        <v>1</v>
      </c>
      <c r="I8" s="4">
        <v>1</v>
      </c>
      <c r="J8" s="4">
        <v>1</v>
      </c>
      <c r="K8" s="4" t="s">
        <v>25</v>
      </c>
      <c r="L8" s="4">
        <v>-234</v>
      </c>
      <c r="M8" s="4">
        <v>-234</v>
      </c>
      <c r="N8" s="4" t="s">
        <v>42</v>
      </c>
      <c r="O8" s="4" t="s">
        <v>27</v>
      </c>
      <c r="P8" s="4" t="s">
        <v>28</v>
      </c>
      <c r="Q8" s="4">
        <v>0</v>
      </c>
      <c r="R8" s="6">
        <v>44196</v>
      </c>
      <c r="S8" s="5">
        <v>44215</v>
      </c>
      <c r="T8" s="4" t="s">
        <v>29</v>
      </c>
      <c r="U8" s="4">
        <v>1937804</v>
      </c>
    </row>
    <row r="9" s="4" customFormat="1" spans="1:21">
      <c r="A9" s="4">
        <v>14236606404</v>
      </c>
      <c r="B9" s="4" t="s">
        <v>21</v>
      </c>
      <c r="C9" s="4" t="s">
        <v>22</v>
      </c>
      <c r="D9" s="4" t="s">
        <v>43</v>
      </c>
      <c r="E9" s="4" t="s">
        <v>41</v>
      </c>
      <c r="F9" s="5">
        <v>44199</v>
      </c>
      <c r="G9" s="5">
        <v>44200</v>
      </c>
      <c r="H9" s="4">
        <v>1</v>
      </c>
      <c r="I9" s="4">
        <v>1</v>
      </c>
      <c r="J9" s="4">
        <v>1</v>
      </c>
      <c r="K9" s="4" t="s">
        <v>25</v>
      </c>
      <c r="L9" s="4">
        <v>117</v>
      </c>
      <c r="M9" s="4">
        <v>117</v>
      </c>
      <c r="N9" s="4" t="s">
        <v>44</v>
      </c>
      <c r="O9" s="4" t="s">
        <v>27</v>
      </c>
      <c r="P9" s="4" t="s">
        <v>28</v>
      </c>
      <c r="Q9" s="4">
        <v>0</v>
      </c>
      <c r="R9" s="6">
        <v>44198</v>
      </c>
      <c r="S9" s="5">
        <v>44215</v>
      </c>
      <c r="T9" s="4" t="s">
        <v>29</v>
      </c>
      <c r="U9" s="4">
        <v>1939211</v>
      </c>
    </row>
    <row r="10" s="4" customFormat="1" spans="1:21">
      <c r="A10" s="4">
        <v>14237872150</v>
      </c>
      <c r="B10" s="4" t="s">
        <v>21</v>
      </c>
      <c r="C10" s="4" t="s">
        <v>22</v>
      </c>
      <c r="D10" s="4" t="s">
        <v>45</v>
      </c>
      <c r="E10" s="4" t="s">
        <v>46</v>
      </c>
      <c r="F10" s="5">
        <v>44199</v>
      </c>
      <c r="G10" s="5">
        <v>44200</v>
      </c>
      <c r="H10" s="4">
        <v>1</v>
      </c>
      <c r="I10" s="4">
        <v>1</v>
      </c>
      <c r="J10" s="4">
        <v>1</v>
      </c>
      <c r="K10" s="4" t="s">
        <v>25</v>
      </c>
      <c r="L10" s="4">
        <v>176</v>
      </c>
      <c r="M10" s="4">
        <v>176</v>
      </c>
      <c r="N10" s="4" t="s">
        <v>47</v>
      </c>
      <c r="O10" s="4" t="s">
        <v>27</v>
      </c>
      <c r="P10" s="4" t="s">
        <v>28</v>
      </c>
      <c r="Q10" s="4">
        <v>0</v>
      </c>
      <c r="R10" s="6">
        <v>44198</v>
      </c>
      <c r="S10" s="5">
        <v>44215</v>
      </c>
      <c r="T10" s="4" t="s">
        <v>29</v>
      </c>
      <c r="U10" s="4">
        <v>1939401</v>
      </c>
    </row>
    <row r="11" s="4" customFormat="1" spans="1:21">
      <c r="A11" s="4">
        <v>14238299918</v>
      </c>
      <c r="B11" s="4" t="s">
        <v>21</v>
      </c>
      <c r="C11" s="4" t="s">
        <v>22</v>
      </c>
      <c r="D11" s="4" t="s">
        <v>48</v>
      </c>
      <c r="E11" s="4" t="s">
        <v>49</v>
      </c>
      <c r="F11" s="5">
        <v>44199</v>
      </c>
      <c r="G11" s="5">
        <v>44200</v>
      </c>
      <c r="H11" s="4">
        <v>1</v>
      </c>
      <c r="I11" s="4">
        <v>1</v>
      </c>
      <c r="J11" s="4">
        <v>1</v>
      </c>
      <c r="K11" s="4" t="s">
        <v>25</v>
      </c>
      <c r="L11" s="4">
        <v>221</v>
      </c>
      <c r="M11" s="4">
        <v>221</v>
      </c>
      <c r="N11" s="4" t="s">
        <v>50</v>
      </c>
      <c r="O11" s="4" t="s">
        <v>27</v>
      </c>
      <c r="P11" s="4" t="s">
        <v>28</v>
      </c>
      <c r="Q11" s="4">
        <v>0</v>
      </c>
      <c r="R11" s="6">
        <v>44198</v>
      </c>
      <c r="S11" s="5">
        <v>44215</v>
      </c>
      <c r="T11" s="4" t="s">
        <v>29</v>
      </c>
      <c r="U11" s="4">
        <v>1939463</v>
      </c>
    </row>
    <row r="12" s="4" customFormat="1" spans="1:21">
      <c r="A12" s="4">
        <v>14239086044</v>
      </c>
      <c r="B12" s="4" t="s">
        <v>21</v>
      </c>
      <c r="C12" s="4" t="s">
        <v>22</v>
      </c>
      <c r="D12" s="4" t="s">
        <v>51</v>
      </c>
      <c r="E12" s="4" t="s">
        <v>46</v>
      </c>
      <c r="F12" s="5">
        <v>44199</v>
      </c>
      <c r="G12" s="5">
        <v>44200</v>
      </c>
      <c r="H12" s="4">
        <v>1</v>
      </c>
      <c r="I12" s="4">
        <v>1</v>
      </c>
      <c r="J12" s="4">
        <v>1</v>
      </c>
      <c r="K12" s="4" t="s">
        <v>25</v>
      </c>
      <c r="L12" s="4">
        <v>126</v>
      </c>
      <c r="M12" s="4">
        <v>126</v>
      </c>
      <c r="N12" s="4" t="s">
        <v>52</v>
      </c>
      <c r="O12" s="4" t="s">
        <v>27</v>
      </c>
      <c r="P12" s="4" t="s">
        <v>28</v>
      </c>
      <c r="Q12" s="4">
        <v>0</v>
      </c>
      <c r="R12" s="6">
        <v>44199</v>
      </c>
      <c r="S12" s="5">
        <v>44215</v>
      </c>
      <c r="T12" s="4" t="s">
        <v>29</v>
      </c>
      <c r="U12" s="4">
        <v>1939603</v>
      </c>
    </row>
    <row r="13" s="4" customFormat="1" spans="1:21">
      <c r="A13" s="4">
        <v>14239207578</v>
      </c>
      <c r="B13" s="4" t="s">
        <v>21</v>
      </c>
      <c r="C13" s="4" t="s">
        <v>22</v>
      </c>
      <c r="D13" s="4" t="s">
        <v>53</v>
      </c>
      <c r="E13" s="4" t="s">
        <v>54</v>
      </c>
      <c r="F13" s="5">
        <v>44199</v>
      </c>
      <c r="G13" s="5">
        <v>44200</v>
      </c>
      <c r="H13" s="4">
        <v>1</v>
      </c>
      <c r="I13" s="4">
        <v>1</v>
      </c>
      <c r="J13" s="4">
        <v>1</v>
      </c>
      <c r="K13" s="4" t="s">
        <v>25</v>
      </c>
      <c r="L13" s="4">
        <v>175</v>
      </c>
      <c r="M13" s="4">
        <v>175</v>
      </c>
      <c r="N13" s="4" t="s">
        <v>55</v>
      </c>
      <c r="O13" s="4" t="s">
        <v>27</v>
      </c>
      <c r="P13" s="4" t="s">
        <v>28</v>
      </c>
      <c r="Q13" s="4">
        <v>0</v>
      </c>
      <c r="R13" s="6">
        <v>44199</v>
      </c>
      <c r="S13" s="5">
        <v>44215</v>
      </c>
      <c r="T13" s="4" t="s">
        <v>29</v>
      </c>
      <c r="U13" s="4">
        <v>1939633</v>
      </c>
    </row>
    <row r="14" s="4" customFormat="1" spans="1:21">
      <c r="A14" s="4">
        <v>14239215480</v>
      </c>
      <c r="B14" s="4" t="s">
        <v>21</v>
      </c>
      <c r="C14" s="4" t="s">
        <v>22</v>
      </c>
      <c r="D14" s="4" t="s">
        <v>53</v>
      </c>
      <c r="E14" s="4" t="s">
        <v>54</v>
      </c>
      <c r="F14" s="5">
        <v>44199</v>
      </c>
      <c r="G14" s="5">
        <v>44200</v>
      </c>
      <c r="H14" s="4">
        <v>1</v>
      </c>
      <c r="I14" s="4">
        <v>1</v>
      </c>
      <c r="J14" s="4">
        <v>1</v>
      </c>
      <c r="K14" s="4" t="s">
        <v>25</v>
      </c>
      <c r="L14" s="4">
        <v>175</v>
      </c>
      <c r="M14" s="4">
        <v>175</v>
      </c>
      <c r="N14" s="4" t="s">
        <v>56</v>
      </c>
      <c r="O14" s="4" t="s">
        <v>27</v>
      </c>
      <c r="P14" s="4" t="s">
        <v>28</v>
      </c>
      <c r="Q14" s="4">
        <v>0</v>
      </c>
      <c r="R14" s="6">
        <v>44199</v>
      </c>
      <c r="S14" s="5">
        <v>44215</v>
      </c>
      <c r="T14" s="4" t="s">
        <v>29</v>
      </c>
      <c r="U14" s="4">
        <v>1939635</v>
      </c>
    </row>
    <row r="15" s="4" customFormat="1" spans="1:21">
      <c r="A15" s="4">
        <v>14239257258</v>
      </c>
      <c r="B15" s="4" t="s">
        <v>21</v>
      </c>
      <c r="C15" s="4" t="s">
        <v>22</v>
      </c>
      <c r="D15" s="4" t="s">
        <v>57</v>
      </c>
      <c r="E15" s="4" t="s">
        <v>58</v>
      </c>
      <c r="F15" s="5">
        <v>44199</v>
      </c>
      <c r="G15" s="5">
        <v>44200</v>
      </c>
      <c r="H15" s="4">
        <v>1</v>
      </c>
      <c r="I15" s="4">
        <v>1</v>
      </c>
      <c r="J15" s="4">
        <v>1</v>
      </c>
      <c r="K15" s="4" t="s">
        <v>25</v>
      </c>
      <c r="L15" s="4">
        <v>422</v>
      </c>
      <c r="M15" s="4">
        <v>422</v>
      </c>
      <c r="N15" s="4" t="s">
        <v>59</v>
      </c>
      <c r="O15" s="4" t="s">
        <v>27</v>
      </c>
      <c r="P15" s="4" t="s">
        <v>28</v>
      </c>
      <c r="Q15" s="4">
        <v>0</v>
      </c>
      <c r="R15" s="6">
        <v>44199</v>
      </c>
      <c r="S15" s="5">
        <v>44215</v>
      </c>
      <c r="T15" s="4" t="s">
        <v>29</v>
      </c>
      <c r="U15" s="4">
        <v>1939643</v>
      </c>
    </row>
    <row r="16" s="4" customFormat="1" spans="1:20">
      <c r="A16" s="4">
        <v>14239517695</v>
      </c>
      <c r="B16" s="4" t="s">
        <v>21</v>
      </c>
      <c r="C16" s="4" t="s">
        <v>22</v>
      </c>
      <c r="D16" s="4" t="s">
        <v>60</v>
      </c>
      <c r="E16" s="4" t="s">
        <v>24</v>
      </c>
      <c r="F16" s="5">
        <v>44199</v>
      </c>
      <c r="G16" s="5">
        <v>44200</v>
      </c>
      <c r="H16" s="4">
        <v>1</v>
      </c>
      <c r="I16" s="4">
        <v>1</v>
      </c>
      <c r="J16" s="4">
        <v>1</v>
      </c>
      <c r="K16" s="4" t="s">
        <v>25</v>
      </c>
      <c r="L16" s="4">
        <v>191</v>
      </c>
      <c r="M16" s="4">
        <v>191</v>
      </c>
      <c r="N16" s="4" t="s">
        <v>61</v>
      </c>
      <c r="O16" s="4" t="s">
        <v>27</v>
      </c>
      <c r="P16" s="4" t="s">
        <v>28</v>
      </c>
      <c r="Q16" s="4">
        <v>0</v>
      </c>
      <c r="R16" s="6">
        <v>44199</v>
      </c>
      <c r="S16" s="5">
        <v>44215</v>
      </c>
      <c r="T16" s="4" t="s">
        <v>29</v>
      </c>
    </row>
    <row r="17" s="4" customFormat="1" spans="1:20">
      <c r="A17" s="4">
        <v>14241572257</v>
      </c>
      <c r="B17" s="4" t="s">
        <v>21</v>
      </c>
      <c r="C17" s="4" t="s">
        <v>22</v>
      </c>
      <c r="D17" s="4" t="s">
        <v>62</v>
      </c>
      <c r="E17" s="4" t="s">
        <v>24</v>
      </c>
      <c r="F17" s="5">
        <v>44199</v>
      </c>
      <c r="G17" s="5">
        <v>44200</v>
      </c>
      <c r="H17" s="4">
        <v>1</v>
      </c>
      <c r="I17" s="4">
        <v>1</v>
      </c>
      <c r="J17" s="4">
        <v>1</v>
      </c>
      <c r="K17" s="4" t="s">
        <v>25</v>
      </c>
      <c r="L17" s="4">
        <v>211</v>
      </c>
      <c r="M17" s="4">
        <v>211</v>
      </c>
      <c r="N17" s="4" t="s">
        <v>63</v>
      </c>
      <c r="O17" s="4" t="s">
        <v>27</v>
      </c>
      <c r="P17" s="4" t="s">
        <v>28</v>
      </c>
      <c r="Q17" s="4">
        <v>0</v>
      </c>
      <c r="R17" s="6">
        <v>44199</v>
      </c>
      <c r="S17" s="5">
        <v>44215</v>
      </c>
      <c r="T17" s="4" t="s">
        <v>29</v>
      </c>
    </row>
    <row r="18" s="4" customFormat="1" spans="1:21">
      <c r="A18" s="4">
        <v>14242474337</v>
      </c>
      <c r="B18" s="4" t="s">
        <v>21</v>
      </c>
      <c r="C18" s="4" t="s">
        <v>22</v>
      </c>
      <c r="D18" s="4" t="s">
        <v>53</v>
      </c>
      <c r="E18" s="4" t="s">
        <v>64</v>
      </c>
      <c r="F18" s="5">
        <v>44199</v>
      </c>
      <c r="G18" s="5">
        <v>44200</v>
      </c>
      <c r="H18" s="4">
        <v>1</v>
      </c>
      <c r="I18" s="4">
        <v>1</v>
      </c>
      <c r="J18" s="4">
        <v>1</v>
      </c>
      <c r="K18" s="4" t="s">
        <v>25</v>
      </c>
      <c r="L18" s="4">
        <v>166</v>
      </c>
      <c r="M18" s="4">
        <v>166</v>
      </c>
      <c r="N18" s="4" t="s">
        <v>65</v>
      </c>
      <c r="O18" s="4" t="s">
        <v>27</v>
      </c>
      <c r="P18" s="4" t="s">
        <v>28</v>
      </c>
      <c r="Q18" s="4">
        <v>0</v>
      </c>
      <c r="R18" s="6">
        <v>44199</v>
      </c>
      <c r="S18" s="5">
        <v>44215</v>
      </c>
      <c r="T18" s="4" t="s">
        <v>29</v>
      </c>
      <c r="U18" s="4">
        <v>1939922</v>
      </c>
    </row>
    <row r="19" s="4" customFormat="1" spans="1:20">
      <c r="A19" s="4">
        <v>14242549137</v>
      </c>
      <c r="B19" s="4" t="s">
        <v>21</v>
      </c>
      <c r="C19" s="4" t="s">
        <v>22</v>
      </c>
      <c r="D19" s="4" t="s">
        <v>66</v>
      </c>
      <c r="E19" s="4" t="s">
        <v>67</v>
      </c>
      <c r="F19" s="5">
        <v>44199</v>
      </c>
      <c r="G19" s="5">
        <v>44200</v>
      </c>
      <c r="H19" s="4">
        <v>1</v>
      </c>
      <c r="I19" s="4">
        <v>1</v>
      </c>
      <c r="J19" s="4">
        <v>1</v>
      </c>
      <c r="K19" s="4" t="s">
        <v>25</v>
      </c>
      <c r="L19" s="4">
        <v>130</v>
      </c>
      <c r="M19" s="4">
        <v>130</v>
      </c>
      <c r="N19" s="4" t="s">
        <v>68</v>
      </c>
      <c r="O19" s="4" t="s">
        <v>27</v>
      </c>
      <c r="P19" s="4" t="s">
        <v>28</v>
      </c>
      <c r="Q19" s="4">
        <v>0</v>
      </c>
      <c r="R19" s="6">
        <v>44199</v>
      </c>
      <c r="S19" s="5">
        <v>44215</v>
      </c>
      <c r="T19" s="4" t="s">
        <v>29</v>
      </c>
    </row>
    <row r="20" s="4" customFormat="1" spans="1:21">
      <c r="A20" s="4">
        <v>14242551347</v>
      </c>
      <c r="B20" s="4" t="s">
        <v>21</v>
      </c>
      <c r="C20" s="4" t="s">
        <v>22</v>
      </c>
      <c r="D20" s="4" t="s">
        <v>69</v>
      </c>
      <c r="E20" s="4" t="s">
        <v>70</v>
      </c>
      <c r="F20" s="5">
        <v>44199</v>
      </c>
      <c r="G20" s="5">
        <v>44200</v>
      </c>
      <c r="H20" s="4">
        <v>1</v>
      </c>
      <c r="I20" s="4">
        <v>1</v>
      </c>
      <c r="J20" s="4">
        <v>1</v>
      </c>
      <c r="K20" s="4" t="s">
        <v>25</v>
      </c>
      <c r="L20" s="4">
        <v>161</v>
      </c>
      <c r="M20" s="4">
        <v>161</v>
      </c>
      <c r="N20" s="4" t="s">
        <v>71</v>
      </c>
      <c r="O20" s="4" t="s">
        <v>27</v>
      </c>
      <c r="P20" s="4" t="s">
        <v>28</v>
      </c>
      <c r="Q20" s="4">
        <v>0</v>
      </c>
      <c r="R20" s="6">
        <v>44199</v>
      </c>
      <c r="S20" s="5">
        <v>44215</v>
      </c>
      <c r="T20" s="4" t="s">
        <v>29</v>
      </c>
      <c r="U20" s="4">
        <v>1939933</v>
      </c>
    </row>
    <row r="21" s="4" customFormat="1" spans="1:20">
      <c r="A21" s="4">
        <v>14242706841</v>
      </c>
      <c r="B21" s="4" t="s">
        <v>21</v>
      </c>
      <c r="C21" s="4" t="s">
        <v>22</v>
      </c>
      <c r="D21" s="4" t="s">
        <v>72</v>
      </c>
      <c r="E21" s="4" t="s">
        <v>73</v>
      </c>
      <c r="F21" s="5">
        <v>44199</v>
      </c>
      <c r="G21" s="5">
        <v>44200</v>
      </c>
      <c r="H21" s="4">
        <v>1</v>
      </c>
      <c r="I21" s="4">
        <v>1</v>
      </c>
      <c r="J21" s="4">
        <v>1</v>
      </c>
      <c r="K21" s="4" t="s">
        <v>25</v>
      </c>
      <c r="L21" s="4">
        <v>178</v>
      </c>
      <c r="M21" s="4">
        <v>178</v>
      </c>
      <c r="N21" s="4" t="s">
        <v>74</v>
      </c>
      <c r="O21" s="4" t="s">
        <v>27</v>
      </c>
      <c r="P21" s="4" t="s">
        <v>28</v>
      </c>
      <c r="Q21" s="4">
        <v>0</v>
      </c>
      <c r="R21" s="6">
        <v>44199</v>
      </c>
      <c r="S21" s="5">
        <v>44215</v>
      </c>
      <c r="T21" s="4" t="s">
        <v>29</v>
      </c>
    </row>
    <row r="22" s="4" customFormat="1" spans="1:20">
      <c r="A22" s="4">
        <v>14242961771</v>
      </c>
      <c r="B22" s="4" t="s">
        <v>21</v>
      </c>
      <c r="C22" s="4" t="s">
        <v>22</v>
      </c>
      <c r="D22" s="4" t="s">
        <v>75</v>
      </c>
      <c r="E22" s="4" t="s">
        <v>24</v>
      </c>
      <c r="F22" s="5">
        <v>44199</v>
      </c>
      <c r="G22" s="5">
        <v>44200</v>
      </c>
      <c r="H22" s="4">
        <v>1</v>
      </c>
      <c r="I22" s="4">
        <v>1</v>
      </c>
      <c r="J22" s="4">
        <v>1</v>
      </c>
      <c r="K22" s="4" t="s">
        <v>25</v>
      </c>
      <c r="L22" s="4">
        <v>126</v>
      </c>
      <c r="M22" s="4">
        <v>126</v>
      </c>
      <c r="N22" s="4" t="s">
        <v>76</v>
      </c>
      <c r="O22" s="4" t="s">
        <v>27</v>
      </c>
      <c r="P22" s="4" t="s">
        <v>28</v>
      </c>
      <c r="Q22" s="4">
        <v>0</v>
      </c>
      <c r="R22" s="6">
        <v>44199</v>
      </c>
      <c r="S22" s="5">
        <v>44215</v>
      </c>
      <c r="T22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I26" sqref="I26"/>
    </sheetView>
  </sheetViews>
  <sheetFormatPr defaultColWidth="9" defaultRowHeight="13.5"/>
  <cols>
    <col min="1" max="1" width="12.75" style="4" customWidth="1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77</v>
      </c>
    </row>
    <row r="2" s="4" customFormat="1" spans="1:11">
      <c r="A2" s="4">
        <v>14140987417</v>
      </c>
      <c r="B2" s="4">
        <v>0</v>
      </c>
      <c r="C2" s="4" t="str">
        <f>VLOOKUP(A2,HOP!A:H,8,0)</f>
        <v>0.00</v>
      </c>
      <c r="D2" s="4">
        <f>VLOOKUP(A2,HOP!A:B,2,0)</f>
        <v>1927677</v>
      </c>
      <c r="E2" s="4">
        <f>B2-C2</f>
        <v>0</v>
      </c>
      <c r="K2" s="4" t="str">
        <f>$K$1&amp;D2</f>
        <v>,1927677</v>
      </c>
    </row>
    <row r="3" s="4" customFormat="1" spans="1:11">
      <c r="A3" s="4">
        <v>14174605643</v>
      </c>
      <c r="B3" s="4">
        <v>226</v>
      </c>
      <c r="C3" s="4" t="str">
        <f>VLOOKUP(A3,HOP!A:H,8,0)</f>
        <v>226.00</v>
      </c>
      <c r="D3" s="4">
        <f>VLOOKUP(A3,HOP!A:B,2,0)</f>
        <v>1931614</v>
      </c>
      <c r="E3" s="4">
        <f>B3-C3</f>
        <v>0</v>
      </c>
      <c r="K3" s="4" t="str">
        <f>$K$1&amp;D3</f>
        <v>,1931614</v>
      </c>
    </row>
    <row r="4" s="4" customFormat="1" spans="1:11">
      <c r="A4" s="4">
        <v>14203255216</v>
      </c>
      <c r="B4" s="4">
        <v>1767</v>
      </c>
      <c r="C4" s="4" t="str">
        <f>VLOOKUP(A4,HOP!A:H,8,0)</f>
        <v>1767.00</v>
      </c>
      <c r="D4" s="4">
        <f>VLOOKUP(A4,HOP!A:B,2,0)</f>
        <v>1935372</v>
      </c>
      <c r="E4" s="4">
        <f>B4-C4</f>
        <v>0</v>
      </c>
      <c r="K4" s="4" t="str">
        <f>$K$1&amp;D4</f>
        <v>,1935372</v>
      </c>
    </row>
    <row r="5" s="4" customFormat="1" spans="1:11">
      <c r="A5" s="4">
        <v>14209477083</v>
      </c>
      <c r="B5" s="4">
        <v>427</v>
      </c>
      <c r="C5" s="4" t="str">
        <f>VLOOKUP(A5,HOP!A:H,8,0)</f>
        <v>427.00</v>
      </c>
      <c r="D5" s="4">
        <f>VLOOKUP(A5,HOP!A:B,2,0)</f>
        <v>1936252</v>
      </c>
      <c r="E5" s="4">
        <f>B5-C5</f>
        <v>0</v>
      </c>
      <c r="K5" s="4" t="str">
        <f>$K$1&amp;D5</f>
        <v>,1936252</v>
      </c>
    </row>
    <row r="6" s="4" customFormat="1" spans="1:11">
      <c r="A6" s="4">
        <v>14220052670</v>
      </c>
      <c r="B6" s="4">
        <v>0</v>
      </c>
      <c r="C6" s="4" t="str">
        <f>VLOOKUP(A6,HOP!A:H,8,0)</f>
        <v>0.00</v>
      </c>
      <c r="D6" s="4">
        <f>VLOOKUP(A6,HOP!A:B,2,0)</f>
        <v>1937804</v>
      </c>
      <c r="E6" s="4">
        <f>B6-C6</f>
        <v>0</v>
      </c>
      <c r="K6" s="4" t="str">
        <f>$K$1&amp;D6</f>
        <v>,1937804</v>
      </c>
    </row>
    <row r="7" s="4" customFormat="1" spans="1:11">
      <c r="A7" s="4">
        <v>14236606404</v>
      </c>
      <c r="B7" s="4">
        <v>117</v>
      </c>
      <c r="C7" s="4" t="str">
        <f>VLOOKUP(A7,HOP!A:H,8,0)</f>
        <v>117.00</v>
      </c>
      <c r="D7" s="4">
        <f>VLOOKUP(A7,HOP!A:B,2,0)</f>
        <v>1939211</v>
      </c>
      <c r="E7" s="4">
        <f t="shared" ref="E7:E20" si="0">B7-C7</f>
        <v>0</v>
      </c>
      <c r="K7" s="4" t="str">
        <f t="shared" ref="K7:K20" si="1">$K$1&amp;D7</f>
        <v>,1939211</v>
      </c>
    </row>
    <row r="8" s="4" customFormat="1" spans="1:11">
      <c r="A8" s="4">
        <v>14237872150</v>
      </c>
      <c r="B8" s="4">
        <v>176</v>
      </c>
      <c r="C8" s="4" t="str">
        <f>VLOOKUP(A8,HOP!A:H,8,0)</f>
        <v>176.00</v>
      </c>
      <c r="D8" s="4">
        <f>VLOOKUP(A8,HOP!A:B,2,0)</f>
        <v>1939401</v>
      </c>
      <c r="E8" s="4">
        <f t="shared" si="0"/>
        <v>0</v>
      </c>
      <c r="K8" s="4" t="str">
        <f t="shared" si="1"/>
        <v>,1939401</v>
      </c>
    </row>
    <row r="9" s="4" customFormat="1" spans="1:11">
      <c r="A9" s="4">
        <v>14238299918</v>
      </c>
      <c r="B9" s="4">
        <v>221</v>
      </c>
      <c r="C9" s="4" t="str">
        <f>VLOOKUP(A9,HOP!A:H,8,0)</f>
        <v>221.00</v>
      </c>
      <c r="D9" s="4">
        <f>VLOOKUP(A9,HOP!A:B,2,0)</f>
        <v>1939463</v>
      </c>
      <c r="E9" s="4">
        <f t="shared" si="0"/>
        <v>0</v>
      </c>
      <c r="K9" s="4" t="str">
        <f t="shared" si="1"/>
        <v>,1939463</v>
      </c>
    </row>
    <row r="10" s="4" customFormat="1" spans="1:11">
      <c r="A10" s="4">
        <v>14239086044</v>
      </c>
      <c r="B10" s="4">
        <v>126</v>
      </c>
      <c r="C10" s="4" t="str">
        <f>VLOOKUP(A10,HOP!A:H,8,0)</f>
        <v>126.00</v>
      </c>
      <c r="D10" s="4">
        <f>VLOOKUP(A10,HOP!A:B,2,0)</f>
        <v>1939603</v>
      </c>
      <c r="E10" s="4">
        <f t="shared" si="0"/>
        <v>0</v>
      </c>
      <c r="K10" s="4" t="str">
        <f t="shared" si="1"/>
        <v>,1939603</v>
      </c>
    </row>
    <row r="11" s="4" customFormat="1" spans="1:11">
      <c r="A11" s="4">
        <v>14239207578</v>
      </c>
      <c r="B11" s="4">
        <v>175</v>
      </c>
      <c r="C11" s="4" t="str">
        <f>VLOOKUP(A11,HOP!A:H,8,0)</f>
        <v>175.00</v>
      </c>
      <c r="D11" s="4">
        <f>VLOOKUP(A11,HOP!A:B,2,0)</f>
        <v>1939633</v>
      </c>
      <c r="E11" s="4">
        <f t="shared" si="0"/>
        <v>0</v>
      </c>
      <c r="K11" s="4" t="str">
        <f t="shared" si="1"/>
        <v>,1939633</v>
      </c>
    </row>
    <row r="12" s="4" customFormat="1" spans="1:11">
      <c r="A12" s="4">
        <v>14239215480</v>
      </c>
      <c r="B12" s="4">
        <v>175</v>
      </c>
      <c r="C12" s="4" t="str">
        <f>VLOOKUP(A12,HOP!A:H,8,0)</f>
        <v>175.00</v>
      </c>
      <c r="D12" s="4">
        <f>VLOOKUP(A12,HOP!A:B,2,0)</f>
        <v>1939635</v>
      </c>
      <c r="E12" s="4">
        <f t="shared" si="0"/>
        <v>0</v>
      </c>
      <c r="K12" s="4" t="str">
        <f t="shared" si="1"/>
        <v>,1939635</v>
      </c>
    </row>
    <row r="13" s="4" customFormat="1" spans="1:11">
      <c r="A13" s="4">
        <v>14239257258</v>
      </c>
      <c r="B13" s="4">
        <v>422</v>
      </c>
      <c r="C13" s="4" t="str">
        <f>VLOOKUP(A13,HOP!A:H,8,0)</f>
        <v>422.00</v>
      </c>
      <c r="D13" s="4">
        <f>VLOOKUP(A13,HOP!A:B,2,0)</f>
        <v>1939643</v>
      </c>
      <c r="E13" s="4">
        <f t="shared" si="0"/>
        <v>0</v>
      </c>
      <c r="K13" s="4" t="str">
        <f t="shared" si="1"/>
        <v>,1939643</v>
      </c>
    </row>
    <row r="14" s="4" customFormat="1" spans="1:11">
      <c r="A14" s="4">
        <v>14239517695</v>
      </c>
      <c r="B14" s="4">
        <v>191</v>
      </c>
      <c r="C14" s="4" t="str">
        <f>VLOOKUP(A14,HOP!A:H,8,0)</f>
        <v>191.00</v>
      </c>
      <c r="D14" s="4">
        <f>VLOOKUP(A14,HOP!A:B,2,0)</f>
        <v>1939699</v>
      </c>
      <c r="E14" s="4">
        <f t="shared" si="0"/>
        <v>0</v>
      </c>
      <c r="K14" s="4" t="str">
        <f t="shared" si="1"/>
        <v>,1939699</v>
      </c>
    </row>
    <row r="15" s="4" customFormat="1" spans="1:11">
      <c r="A15" s="4">
        <v>14241572257</v>
      </c>
      <c r="B15" s="4">
        <v>211</v>
      </c>
      <c r="C15" s="4" t="str">
        <f>VLOOKUP(A15,HOP!A:H,8,0)</f>
        <v>211.00</v>
      </c>
      <c r="D15" s="4">
        <f>VLOOKUP(A15,HOP!A:B,2,0)</f>
        <v>1939809</v>
      </c>
      <c r="E15" s="4">
        <f t="shared" si="0"/>
        <v>0</v>
      </c>
      <c r="K15" s="4" t="str">
        <f t="shared" si="1"/>
        <v>,1939809</v>
      </c>
    </row>
    <row r="16" s="4" customFormat="1" spans="1:11">
      <c r="A16" s="4">
        <v>14242474337</v>
      </c>
      <c r="B16" s="4">
        <v>166</v>
      </c>
      <c r="C16" s="4" t="str">
        <f>VLOOKUP(A16,HOP!A:H,8,0)</f>
        <v>166.00</v>
      </c>
      <c r="D16" s="4">
        <f>VLOOKUP(A16,HOP!A:B,2,0)</f>
        <v>1939922</v>
      </c>
      <c r="E16" s="4">
        <f t="shared" si="0"/>
        <v>0</v>
      </c>
      <c r="K16" s="4" t="str">
        <f t="shared" si="1"/>
        <v>,1939922</v>
      </c>
    </row>
    <row r="17" s="4" customFormat="1" spans="1:11">
      <c r="A17" s="4">
        <v>14242549137</v>
      </c>
      <c r="B17" s="4">
        <v>130</v>
      </c>
      <c r="C17" s="4" t="str">
        <f>VLOOKUP(A17,HOP!A:H,8,0)</f>
        <v>130.00</v>
      </c>
      <c r="D17" s="4">
        <f>VLOOKUP(A17,HOP!A:B,2,0)</f>
        <v>1939931</v>
      </c>
      <c r="E17" s="4">
        <f t="shared" si="0"/>
        <v>0</v>
      </c>
      <c r="K17" s="4" t="str">
        <f t="shared" si="1"/>
        <v>,1939931</v>
      </c>
    </row>
    <row r="18" s="4" customFormat="1" spans="1:11">
      <c r="A18" s="4">
        <v>14242551347</v>
      </c>
      <c r="B18" s="4">
        <v>161</v>
      </c>
      <c r="C18" s="4" t="str">
        <f>VLOOKUP(A18,HOP!A:H,8,0)</f>
        <v>161.00</v>
      </c>
      <c r="D18" s="4">
        <f>VLOOKUP(A18,HOP!A:B,2,0)</f>
        <v>1939933</v>
      </c>
      <c r="E18" s="4">
        <f t="shared" si="0"/>
        <v>0</v>
      </c>
      <c r="K18" s="4" t="str">
        <f t="shared" si="1"/>
        <v>,1939933</v>
      </c>
    </row>
    <row r="19" s="4" customFormat="1" spans="1:11">
      <c r="A19" s="4">
        <v>14242706841</v>
      </c>
      <c r="B19" s="4">
        <v>178</v>
      </c>
      <c r="C19" s="4" t="str">
        <f>VLOOKUP(A19,HOP!A:H,8,0)</f>
        <v>178.00</v>
      </c>
      <c r="D19" s="4">
        <f>VLOOKUP(A19,HOP!A:B,2,0)</f>
        <v>1939959</v>
      </c>
      <c r="E19" s="4">
        <f t="shared" si="0"/>
        <v>0</v>
      </c>
      <c r="K19" s="4" t="str">
        <f t="shared" si="1"/>
        <v>,1939959</v>
      </c>
    </row>
    <row r="20" s="4" customFormat="1" spans="1:11">
      <c r="A20" s="4">
        <v>14242961771</v>
      </c>
      <c r="B20" s="4">
        <v>126</v>
      </c>
      <c r="C20" s="4" t="str">
        <f>VLOOKUP(A20,HOP!A:H,8,0)</f>
        <v>126.00</v>
      </c>
      <c r="D20" s="4">
        <f>VLOOKUP(A20,HOP!A:B,2,0)</f>
        <v>1940005</v>
      </c>
      <c r="E20" s="4">
        <f t="shared" si="0"/>
        <v>0</v>
      </c>
      <c r="K20" s="4" t="str">
        <f t="shared" si="1"/>
        <v>,1940005</v>
      </c>
    </row>
    <row r="22" spans="2:2">
      <c r="B22" s="4">
        <f>SUM(B2:B21)</f>
        <v>4995</v>
      </c>
    </row>
    <row r="24" spans="1:1">
      <c r="A24" s="4" t="s">
        <v>78</v>
      </c>
    </row>
    <row r="25" spans="1:1">
      <c r="A25" s="4" t="s">
        <v>79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9" sqref="B29:B3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80</v>
      </c>
      <c r="B1" s="2" t="s">
        <v>81</v>
      </c>
      <c r="C1" s="2" t="s">
        <v>82</v>
      </c>
      <c r="D1" s="2" t="s">
        <v>83</v>
      </c>
      <c r="E1" s="2" t="s">
        <v>5</v>
      </c>
      <c r="F1" s="2" t="s">
        <v>84</v>
      </c>
      <c r="G1" s="2" t="s">
        <v>85</v>
      </c>
      <c r="H1" s="2" t="s">
        <v>86</v>
      </c>
      <c r="I1" s="2" t="s">
        <v>87</v>
      </c>
      <c r="J1" s="2" t="s">
        <v>88</v>
      </c>
      <c r="K1" s="2" t="s">
        <v>17</v>
      </c>
    </row>
    <row r="2" s="1" customFormat="1" ht="20" customHeight="1" spans="1:11">
      <c r="A2" s="3">
        <v>14242961771</v>
      </c>
      <c r="B2" s="3">
        <v>1940005</v>
      </c>
      <c r="C2" s="2" t="s">
        <v>89</v>
      </c>
      <c r="D2" s="2" t="s">
        <v>76</v>
      </c>
      <c r="E2" s="2" t="s">
        <v>90</v>
      </c>
      <c r="F2" s="2" t="s">
        <v>91</v>
      </c>
      <c r="G2" s="2" t="s">
        <v>92</v>
      </c>
      <c r="H2" s="2" t="s">
        <v>93</v>
      </c>
      <c r="I2" s="2" t="s">
        <v>76</v>
      </c>
      <c r="J2" s="2" t="s">
        <v>94</v>
      </c>
      <c r="K2" s="2" t="s">
        <v>95</v>
      </c>
    </row>
    <row r="3" s="1" customFormat="1" ht="20" customHeight="1" spans="1:11">
      <c r="A3" s="3">
        <v>14242706841</v>
      </c>
      <c r="B3" s="3">
        <v>1939959</v>
      </c>
      <c r="C3" s="2" t="s">
        <v>96</v>
      </c>
      <c r="D3" s="2" t="s">
        <v>74</v>
      </c>
      <c r="E3" s="2" t="s">
        <v>90</v>
      </c>
      <c r="F3" s="2" t="s">
        <v>91</v>
      </c>
      <c r="G3" s="2" t="s">
        <v>92</v>
      </c>
      <c r="H3" s="2" t="s">
        <v>97</v>
      </c>
      <c r="I3" s="2" t="s">
        <v>74</v>
      </c>
      <c r="J3" s="2" t="s">
        <v>94</v>
      </c>
      <c r="K3" s="2" t="s">
        <v>98</v>
      </c>
    </row>
    <row r="4" s="1" customFormat="1" ht="20" customHeight="1" spans="1:11">
      <c r="A4" s="3">
        <v>14242551347</v>
      </c>
      <c r="B4" s="3">
        <v>1939933</v>
      </c>
      <c r="C4" s="2" t="s">
        <v>99</v>
      </c>
      <c r="D4" s="2" t="s">
        <v>71</v>
      </c>
      <c r="E4" s="2" t="s">
        <v>90</v>
      </c>
      <c r="F4" s="2" t="s">
        <v>91</v>
      </c>
      <c r="G4" s="2" t="s">
        <v>92</v>
      </c>
      <c r="H4" s="2" t="s">
        <v>100</v>
      </c>
      <c r="I4" s="2" t="s">
        <v>71</v>
      </c>
      <c r="J4" s="2" t="s">
        <v>94</v>
      </c>
      <c r="K4" s="2" t="s">
        <v>101</v>
      </c>
    </row>
    <row r="5" s="1" customFormat="1" ht="20" customHeight="1" spans="1:11">
      <c r="A5" s="3">
        <v>14242549137</v>
      </c>
      <c r="B5" s="3">
        <v>1939931</v>
      </c>
      <c r="C5" s="2" t="s">
        <v>102</v>
      </c>
      <c r="D5" s="2" t="s">
        <v>68</v>
      </c>
      <c r="E5" s="2" t="s">
        <v>90</v>
      </c>
      <c r="F5" s="2" t="s">
        <v>91</v>
      </c>
      <c r="G5" s="2" t="s">
        <v>92</v>
      </c>
      <c r="H5" s="2" t="s">
        <v>103</v>
      </c>
      <c r="I5" s="2" t="s">
        <v>68</v>
      </c>
      <c r="J5" s="2" t="s">
        <v>94</v>
      </c>
      <c r="K5" s="2" t="s">
        <v>104</v>
      </c>
    </row>
    <row r="6" s="1" customFormat="1" ht="20" customHeight="1" spans="1:11">
      <c r="A6" s="3">
        <v>14242474337</v>
      </c>
      <c r="B6" s="3">
        <v>1939922</v>
      </c>
      <c r="C6" s="2" t="s">
        <v>105</v>
      </c>
      <c r="D6" s="2" t="s">
        <v>65</v>
      </c>
      <c r="E6" s="2" t="s">
        <v>90</v>
      </c>
      <c r="F6" s="2" t="s">
        <v>91</v>
      </c>
      <c r="G6" s="2" t="s">
        <v>92</v>
      </c>
      <c r="H6" s="2" t="s">
        <v>106</v>
      </c>
      <c r="I6" s="2" t="s">
        <v>65</v>
      </c>
      <c r="J6" s="2" t="s">
        <v>94</v>
      </c>
      <c r="K6" s="2" t="s">
        <v>107</v>
      </c>
    </row>
    <row r="7" s="1" customFormat="1" ht="20" customHeight="1" spans="1:11">
      <c r="A7" s="3">
        <v>14241572257</v>
      </c>
      <c r="B7" s="3">
        <v>1939809</v>
      </c>
      <c r="C7" s="2" t="s">
        <v>108</v>
      </c>
      <c r="D7" s="2" t="s">
        <v>63</v>
      </c>
      <c r="E7" s="2" t="s">
        <v>90</v>
      </c>
      <c r="F7" s="2" t="s">
        <v>91</v>
      </c>
      <c r="G7" s="2" t="s">
        <v>92</v>
      </c>
      <c r="H7" s="2" t="s">
        <v>109</v>
      </c>
      <c r="I7" s="2" t="s">
        <v>63</v>
      </c>
      <c r="J7" s="2" t="s">
        <v>94</v>
      </c>
      <c r="K7" s="2" t="s">
        <v>110</v>
      </c>
    </row>
    <row r="8" s="1" customFormat="1" ht="20" customHeight="1" spans="1:11">
      <c r="A8" s="3">
        <v>14239517695</v>
      </c>
      <c r="B8" s="3">
        <v>1939699</v>
      </c>
      <c r="C8" s="2" t="s">
        <v>111</v>
      </c>
      <c r="D8" s="2" t="s">
        <v>61</v>
      </c>
      <c r="E8" s="2" t="s">
        <v>90</v>
      </c>
      <c r="F8" s="2" t="s">
        <v>91</v>
      </c>
      <c r="G8" s="2" t="s">
        <v>92</v>
      </c>
      <c r="H8" s="2" t="s">
        <v>112</v>
      </c>
      <c r="I8" s="2" t="s">
        <v>61</v>
      </c>
      <c r="J8" s="2" t="s">
        <v>94</v>
      </c>
      <c r="K8" s="2" t="s">
        <v>113</v>
      </c>
    </row>
    <row r="9" s="1" customFormat="1" ht="20" customHeight="1" spans="1:11">
      <c r="A9" s="3">
        <v>14239257258</v>
      </c>
      <c r="B9" s="3">
        <v>1939643</v>
      </c>
      <c r="C9" s="2" t="s">
        <v>114</v>
      </c>
      <c r="D9" s="2" t="s">
        <v>59</v>
      </c>
      <c r="E9" s="2" t="s">
        <v>90</v>
      </c>
      <c r="F9" s="2" t="s">
        <v>91</v>
      </c>
      <c r="G9" s="2" t="s">
        <v>92</v>
      </c>
      <c r="H9" s="2" t="s">
        <v>115</v>
      </c>
      <c r="I9" s="2" t="s">
        <v>59</v>
      </c>
      <c r="J9" s="2" t="s">
        <v>94</v>
      </c>
      <c r="K9" s="2" t="s">
        <v>116</v>
      </c>
    </row>
    <row r="10" s="1" customFormat="1" ht="20" customHeight="1" spans="1:11">
      <c r="A10" s="3">
        <v>14239215480</v>
      </c>
      <c r="B10" s="3">
        <v>1939635</v>
      </c>
      <c r="C10" s="2" t="s">
        <v>105</v>
      </c>
      <c r="D10" s="2" t="s">
        <v>56</v>
      </c>
      <c r="E10" s="2" t="s">
        <v>90</v>
      </c>
      <c r="F10" s="2" t="s">
        <v>91</v>
      </c>
      <c r="G10" s="2" t="s">
        <v>92</v>
      </c>
      <c r="H10" s="2" t="s">
        <v>117</v>
      </c>
      <c r="I10" s="2" t="s">
        <v>56</v>
      </c>
      <c r="J10" s="2" t="s">
        <v>94</v>
      </c>
      <c r="K10" s="2" t="s">
        <v>118</v>
      </c>
    </row>
    <row r="11" s="1" customFormat="1" ht="20" customHeight="1" spans="1:11">
      <c r="A11" s="3">
        <v>14239207578</v>
      </c>
      <c r="B11" s="3">
        <v>1939633</v>
      </c>
      <c r="C11" s="2" t="s">
        <v>105</v>
      </c>
      <c r="D11" s="2" t="s">
        <v>55</v>
      </c>
      <c r="E11" s="2" t="s">
        <v>90</v>
      </c>
      <c r="F11" s="2" t="s">
        <v>91</v>
      </c>
      <c r="G11" s="2" t="s">
        <v>92</v>
      </c>
      <c r="H11" s="2" t="s">
        <v>117</v>
      </c>
      <c r="I11" s="2" t="s">
        <v>55</v>
      </c>
      <c r="J11" s="2" t="s">
        <v>94</v>
      </c>
      <c r="K11" s="2" t="s">
        <v>119</v>
      </c>
    </row>
    <row r="12" s="1" customFormat="1" ht="20" customHeight="1" spans="1:11">
      <c r="A12" s="3">
        <v>14239086044</v>
      </c>
      <c r="B12" s="3">
        <v>1939603</v>
      </c>
      <c r="C12" s="2" t="s">
        <v>120</v>
      </c>
      <c r="D12" s="2" t="s">
        <v>52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52</v>
      </c>
      <c r="J12" s="2" t="s">
        <v>94</v>
      </c>
      <c r="K12" s="2" t="s">
        <v>121</v>
      </c>
    </row>
    <row r="13" s="1" customFormat="1" ht="20" customHeight="1" spans="1:11">
      <c r="A13" s="3">
        <v>14238299918</v>
      </c>
      <c r="B13" s="3">
        <v>1939463</v>
      </c>
      <c r="C13" s="2" t="s">
        <v>122</v>
      </c>
      <c r="D13" s="2" t="s">
        <v>50</v>
      </c>
      <c r="E13" s="2" t="s">
        <v>90</v>
      </c>
      <c r="F13" s="2" t="s">
        <v>91</v>
      </c>
      <c r="G13" s="2" t="s">
        <v>92</v>
      </c>
      <c r="H13" s="2" t="s">
        <v>123</v>
      </c>
      <c r="I13" s="2" t="s">
        <v>50</v>
      </c>
      <c r="J13" s="2" t="s">
        <v>94</v>
      </c>
      <c r="K13" s="2" t="s">
        <v>124</v>
      </c>
    </row>
    <row r="14" s="1" customFormat="1" ht="20" customHeight="1" spans="1:11">
      <c r="A14" s="3">
        <v>14237872150</v>
      </c>
      <c r="B14" s="3">
        <v>1939401</v>
      </c>
      <c r="C14" s="2" t="s">
        <v>125</v>
      </c>
      <c r="D14" s="2" t="s">
        <v>47</v>
      </c>
      <c r="E14" s="2" t="s">
        <v>90</v>
      </c>
      <c r="F14" s="2" t="s">
        <v>91</v>
      </c>
      <c r="G14" s="2" t="s">
        <v>92</v>
      </c>
      <c r="H14" s="2" t="s">
        <v>126</v>
      </c>
      <c r="I14" s="2" t="s">
        <v>47</v>
      </c>
      <c r="J14" s="2" t="s">
        <v>94</v>
      </c>
      <c r="K14" s="2" t="s">
        <v>127</v>
      </c>
    </row>
    <row r="15" s="1" customFormat="1" ht="20" customHeight="1" spans="1:11">
      <c r="A15" s="3">
        <v>14236606404</v>
      </c>
      <c r="B15" s="3">
        <v>1939211</v>
      </c>
      <c r="C15" s="2" t="s">
        <v>128</v>
      </c>
      <c r="D15" s="2" t="s">
        <v>44</v>
      </c>
      <c r="E15" s="2" t="s">
        <v>90</v>
      </c>
      <c r="F15" s="2" t="s">
        <v>91</v>
      </c>
      <c r="G15" s="2" t="s">
        <v>92</v>
      </c>
      <c r="H15" s="2" t="s">
        <v>129</v>
      </c>
      <c r="I15" s="2" t="s">
        <v>44</v>
      </c>
      <c r="J15" s="2" t="s">
        <v>94</v>
      </c>
      <c r="K15" s="2" t="s">
        <v>130</v>
      </c>
    </row>
    <row r="16" s="1" customFormat="1" ht="20" customHeight="1" spans="1:11">
      <c r="A16" s="3">
        <v>14220052670</v>
      </c>
      <c r="B16" s="3">
        <v>1937804</v>
      </c>
      <c r="C16" s="2" t="s">
        <v>131</v>
      </c>
      <c r="D16" s="2" t="s">
        <v>42</v>
      </c>
      <c r="E16" s="2" t="s">
        <v>90</v>
      </c>
      <c r="F16" s="2" t="s">
        <v>91</v>
      </c>
      <c r="G16" s="2" t="s">
        <v>92</v>
      </c>
      <c r="H16" s="2" t="s">
        <v>132</v>
      </c>
      <c r="I16" s="2" t="s">
        <v>42</v>
      </c>
      <c r="J16" s="2" t="s">
        <v>94</v>
      </c>
      <c r="K16" s="2" t="s">
        <v>133</v>
      </c>
    </row>
    <row r="17" s="1" customFormat="1" ht="20" customHeight="1" spans="1:11">
      <c r="A17" s="3">
        <v>14209477083</v>
      </c>
      <c r="B17" s="3">
        <v>1936252</v>
      </c>
      <c r="C17" s="2" t="s">
        <v>134</v>
      </c>
      <c r="D17" s="2" t="s">
        <v>38</v>
      </c>
      <c r="E17" s="2" t="s">
        <v>135</v>
      </c>
      <c r="F17" s="2" t="s">
        <v>91</v>
      </c>
      <c r="G17" s="2" t="s">
        <v>92</v>
      </c>
      <c r="H17" s="2" t="s">
        <v>136</v>
      </c>
      <c r="I17" s="2" t="s">
        <v>38</v>
      </c>
      <c r="J17" s="2" t="s">
        <v>94</v>
      </c>
      <c r="K17" s="2" t="s">
        <v>137</v>
      </c>
    </row>
    <row r="18" s="1" customFormat="1" ht="20" customHeight="1" spans="1:11">
      <c r="A18" s="3">
        <v>14203255216</v>
      </c>
      <c r="B18" s="3">
        <v>1935372</v>
      </c>
      <c r="C18" s="2" t="s">
        <v>138</v>
      </c>
      <c r="D18" s="2" t="s">
        <v>139</v>
      </c>
      <c r="E18" s="2" t="s">
        <v>140</v>
      </c>
      <c r="F18" s="2" t="s">
        <v>91</v>
      </c>
      <c r="G18" s="2" t="s">
        <v>92</v>
      </c>
      <c r="H18" s="2" t="s">
        <v>141</v>
      </c>
      <c r="I18" s="2" t="s">
        <v>142</v>
      </c>
      <c r="J18" s="2" t="s">
        <v>94</v>
      </c>
      <c r="K18" s="2" t="s">
        <v>143</v>
      </c>
    </row>
    <row r="19" s="1" customFormat="1" ht="20" customHeight="1" spans="1:11">
      <c r="A19" s="3">
        <v>14174605643</v>
      </c>
      <c r="B19" s="3">
        <v>1931614</v>
      </c>
      <c r="C19" s="2" t="s">
        <v>144</v>
      </c>
      <c r="D19" s="2" t="s">
        <v>32</v>
      </c>
      <c r="E19" s="2" t="s">
        <v>135</v>
      </c>
      <c r="F19" s="2" t="s">
        <v>91</v>
      </c>
      <c r="G19" s="2" t="s">
        <v>92</v>
      </c>
      <c r="H19" s="2" t="s">
        <v>145</v>
      </c>
      <c r="I19" s="2" t="s">
        <v>32</v>
      </c>
      <c r="J19" s="2" t="s">
        <v>94</v>
      </c>
      <c r="K19" s="2" t="s">
        <v>146</v>
      </c>
    </row>
    <row r="20" s="1" customFormat="1" ht="20" customHeight="1" spans="1:11">
      <c r="A20" s="3">
        <v>14140987417</v>
      </c>
      <c r="B20" s="3">
        <v>1927677</v>
      </c>
      <c r="C20" s="2" t="s">
        <v>147</v>
      </c>
      <c r="D20" s="2" t="s">
        <v>26</v>
      </c>
      <c r="E20" s="2" t="s">
        <v>148</v>
      </c>
      <c r="F20" s="2" t="s">
        <v>91</v>
      </c>
      <c r="G20" s="2" t="s">
        <v>92</v>
      </c>
      <c r="H20" s="2" t="s">
        <v>132</v>
      </c>
      <c r="I20" s="2" t="s">
        <v>26</v>
      </c>
      <c r="J20" s="2" t="s">
        <v>94</v>
      </c>
      <c r="K20" s="2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2021-01-19T06:42:40Z</dcterms:created>
  <dcterms:modified xsi:type="dcterms:W3CDTF">2021-01-19T06:52:28Z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