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<sst xmlns="http://schemas.openxmlformats.org/spreadsheetml/2006/main" count="181" uniqueCount="94">
  <si>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</si>
  <si>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</si>
  <si>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</si>
  <si>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</si>
  <si>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</si>
  <si>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</si>
  <si>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</si>
  <si>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</si>
  <si>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</si>
  <si>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</si>
  <si>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</si>
  <si>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</si>
  <si>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</si>
  <si>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</si>
  <si>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</si>
  <si>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</si>
  <si>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</si>
  <si>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</si>
  <si>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</si>
  <si>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</si>
  <si>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</si>
  <si>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DLT6274474</t>
  </si>
  <si>
    <t>代分销</t>
  </si>
  <si>
    <t>正常</t>
  </si>
  <si>
    <t>[大邑]德门仁里精品酒店(大邑安仁古镇店)(62555384)</t>
  </si>
  <si>
    <t>大床房&lt;中宾&gt;&lt;双人入住&gt;&lt;双早&gt;&lt;大床&gt;</t>
  </si>
  <si>
    <t>CNY</t>
  </si>
  <si>
    <t>张谨航</t>
  </si>
  <si>
    <t>DFXA13744210122CNY</t>
  </si>
  <si>
    <t>未提现</t>
  </si>
  <si>
    <t>携程开票</t>
  </si>
  <si>
    <t>DLT6274751</t>
  </si>
  <si>
    <t>双床房&lt;中宾&gt;&lt;双人入住&gt;&lt;双早&gt;&lt;双床&gt;</t>
  </si>
  <si>
    <t>杨唯,孟鹏</t>
  </si>
  <si>
    <t>DLT6275297</t>
  </si>
  <si>
    <t>[和平]和平热龙温泉度假村(69334770)</t>
  </si>
  <si>
    <t>二房木屋别墅&lt;早餐&gt;&lt;四人入住&gt;&lt;特惠专享&gt;</t>
  </si>
  <si>
    <t>章绵浩</t>
  </si>
  <si>
    <t>,</t>
  </si>
  <si>
    <t>A210122161705459</t>
  </si>
  <si>
    <t>合计1372元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</si>
  <si>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</si>
  <si>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</si>
  <si>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</si>
  <si>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</si>
  <si>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</si>
  <si>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</si>
  <si>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</si>
  <si>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</si>
  <si>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</si>
  <si>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陆丰丽景半岛酒店</t>
  </si>
  <si>
    <t>沈华报</t>
  </si>
  <si>
    <t>2021-01-20</t>
  </si>
  <si>
    <t>2021-01-21</t>
  </si>
  <si>
    <t>RMB</t>
  </si>
  <si>
    <t>263.00</t>
  </si>
  <si>
    <t>95010</t>
  </si>
  <si>
    <t>2021/1/20 22:36:32</t>
  </si>
  <si>
    <t>东莞稻香喜舍酒店</t>
  </si>
  <si>
    <t>王鑫</t>
  </si>
  <si>
    <t>350.00</t>
  </si>
  <si>
    <t>2021/1/20 21:50:27</t>
  </si>
  <si>
    <t>大理海湾国际酒店</t>
  </si>
  <si>
    <t>奚茂南</t>
  </si>
  <si>
    <t>530.00</t>
  </si>
  <si>
    <t/>
  </si>
  <si>
    <t>2021/1/20 21:08:43</t>
  </si>
  <si>
    <t>王光斌</t>
  </si>
  <si>
    <t>580.00</t>
  </si>
  <si>
    <t>2021/1/20 17:42:06</t>
  </si>
  <si>
    <t>朱文斌</t>
  </si>
  <si>
    <t>2021/1/20 15:25:12</t>
  </si>
  <si>
    <t>和平热龙温泉度假村</t>
  </si>
  <si>
    <t>孟媛</t>
  </si>
  <si>
    <t>378.00</t>
  </si>
  <si>
    <t>2021/1/20 15:07:26</t>
  </si>
  <si>
    <t>缪政贤</t>
  </si>
  <si>
    <t>2021/1/20 15:05:42</t>
  </si>
  <si>
    <t>佳兆业可域精选酒店(深圳大鹏店)</t>
  </si>
  <si>
    <t>曹香山</t>
  </si>
  <si>
    <t>420.00</t>
  </si>
  <si>
    <t>2021/1/20 13:46:41</t>
  </si>
  <si>
    <t>700.00</t>
  </si>
  <si>
    <t>2021/1/20 12:47:22</t>
  </si>
  <si>
    <t>朴湾艺术主题公寓（广州知云设计人公寓）</t>
  </si>
  <si>
    <t>谢林峰,王艳玲</t>
  </si>
  <si>
    <t>346.00</t>
  </si>
  <si>
    <t>谢林峰</t>
  </si>
  <si>
    <t>2021/1/20 12:35:27</t>
  </si>
  <si>
    <t>德门仁里精品酒店(大邑安仁古镇店)</t>
  </si>
  <si>
    <t>448.00</t>
  </si>
  <si>
    <t>2021/1/20 8:37:11</t>
  </si>
  <si>
    <t>224.00</t>
  </si>
  <si>
    <t>2021/1/19 23:18:56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</si>
</sst>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H20" sqref="H20"/>
    </sheetView>
  </sheetViews>
  <sheetFormatPr defaultColWidth="9" defaultRowHeight="13.5" outlineLevelRow="3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44216</v>
      </c>
      <c r="G2" s="5">
        <v>44217</v>
      </c>
      <c r="H2" s="4">
        <v>1</v>
      </c>
      <c r="I2" s="4">
        <v>1</v>
      </c>
      <c r="J2" s="4">
        <v>1</v>
      </c>
      <c r="K2" s="4" t="s">
        <v>26</v>
      </c>
      <c r="L2" s="4">
        <v>224</v>
      </c>
      <c r="M2" s="4">
        <v>224</v>
      </c>
      <c r="N2" s="4" t="s">
        <v>27</v>
      </c>
      <c r="O2" s="4" t="s">
        <v>28</v>
      </c>
      <c r="P2" s="4" t="s">
        <v>29</v>
      </c>
      <c r="Q2" s="4">
        <v>0</v>
      </c>
      <c r="R2" s="6">
        <v>44215.9661689815</v>
      </c>
      <c r="S2" s="5">
        <v>44218</v>
      </c>
      <c r="T2" s="4" t="s">
        <v>30</v>
      </c>
    </row>
    <row r="3" s="4" customFormat="1" spans="1:20">
      <c r="A3" s="4" t="s">
        <v>31</v>
      </c>
      <c r="B3" s="4" t="s">
        <v>22</v>
      </c>
      <c r="C3" s="4" t="s">
        <v>23</v>
      </c>
      <c r="D3" s="4" t="s">
        <v>24</v>
      </c>
      <c r="E3" s="4" t="s">
        <v>32</v>
      </c>
      <c r="F3" s="5">
        <v>44216</v>
      </c>
      <c r="G3" s="5">
        <v>44217</v>
      </c>
      <c r="H3" s="4">
        <v>2</v>
      </c>
      <c r="I3" s="4">
        <v>1</v>
      </c>
      <c r="J3" s="4">
        <v>2</v>
      </c>
      <c r="K3" s="4" t="s">
        <v>26</v>
      </c>
      <c r="L3" s="4">
        <v>448</v>
      </c>
      <c r="M3" s="4">
        <v>448</v>
      </c>
      <c r="N3" s="4" t="s">
        <v>33</v>
      </c>
      <c r="O3" s="4" t="s">
        <v>28</v>
      </c>
      <c r="P3" s="4" t="s">
        <v>29</v>
      </c>
      <c r="Q3" s="4">
        <v>0</v>
      </c>
      <c r="R3" s="6">
        <v>44216.3569212963</v>
      </c>
      <c r="S3" s="5">
        <v>44218</v>
      </c>
      <c r="T3" s="4" t="s">
        <v>30</v>
      </c>
    </row>
    <row r="4" s="4" customFormat="1" spans="1:20">
      <c r="A4" s="4" t="s">
        <v>34</v>
      </c>
      <c r="B4" s="4" t="s">
        <v>22</v>
      </c>
      <c r="C4" s="4" t="s">
        <v>23</v>
      </c>
      <c r="D4" s="4" t="s">
        <v>35</v>
      </c>
      <c r="E4" s="4" t="s">
        <v>36</v>
      </c>
      <c r="F4" s="5">
        <v>44216</v>
      </c>
      <c r="G4" s="5">
        <v>44217</v>
      </c>
      <c r="H4" s="4">
        <v>1</v>
      </c>
      <c r="I4" s="4">
        <v>1</v>
      </c>
      <c r="J4" s="4">
        <v>1</v>
      </c>
      <c r="K4" s="4" t="s">
        <v>26</v>
      </c>
      <c r="L4" s="4">
        <v>700</v>
      </c>
      <c r="M4" s="4">
        <v>700</v>
      </c>
      <c r="N4" s="4" t="s">
        <v>37</v>
      </c>
      <c r="O4" s="4" t="s">
        <v>28</v>
      </c>
      <c r="P4" s="4" t="s">
        <v>29</v>
      </c>
      <c r="Q4" s="4">
        <v>0</v>
      </c>
      <c r="R4" s="6">
        <v>44216.5275810185</v>
      </c>
      <c r="S4" s="5">
        <v>44218</v>
      </c>
      <c r="T4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32" sqref="F32"/>
    </sheetView>
  </sheetViews>
  <sheetFormatPr defaultColWidth="9" defaultRowHeight="13.5"/>
  <cols>
    <col min="1" max="1" width="13.75" style="4" customWidth="1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38</v>
      </c>
    </row>
    <row r="2" s="4" customFormat="1" spans="1:11">
      <c r="A2" s="4" t="s">
        <v>21</v>
      </c>
      <c r="B2" s="4">
        <v>224</v>
      </c>
      <c r="C2" s="4" t="str">
        <f>VLOOKUP(A2,HOP!A:H,8,0)</f>
        <v>224.00</v>
      </c>
      <c r="D2" s="4">
        <f>VLOOKUP(A2,HOP!A:B,2,0)</f>
        <v>1956282</v>
      </c>
      <c r="E2" s="4">
        <f>B2-C2</f>
        <v>0</v>
      </c>
      <c r="K2" s="4" t="str">
        <f>$K$1&amp;D2</f>
        <v>,1956282</v>
      </c>
    </row>
    <row r="3" s="4" customFormat="1" spans="1:11">
      <c r="A3" s="4" t="s">
        <v>31</v>
      </c>
      <c r="B3" s="4">
        <v>448</v>
      </c>
      <c r="C3" s="4" t="str">
        <f>VLOOKUP(A3,HOP!A:H,8,0)</f>
        <v>448.00</v>
      </c>
      <c r="D3" s="4">
        <f>VLOOKUP(A3,HOP!A:B,2,0)</f>
        <v>1956376</v>
      </c>
      <c r="E3" s="4">
        <f>B3-C3</f>
        <v>0</v>
      </c>
      <c r="K3" s="4" t="str">
        <f>$K$1&amp;D3</f>
        <v>,1956376</v>
      </c>
    </row>
    <row r="4" s="4" customFormat="1" spans="1:11">
      <c r="A4" s="4" t="s">
        <v>34</v>
      </c>
      <c r="B4" s="4">
        <v>700</v>
      </c>
      <c r="C4" s="4" t="str">
        <f>VLOOKUP(A4,HOP!A:H,8,0)</f>
        <v>700.00</v>
      </c>
      <c r="D4" s="4">
        <f>VLOOKUP(A4,HOP!A:B,2,0)</f>
        <v>1956705</v>
      </c>
      <c r="E4" s="4">
        <f>B4-C4</f>
        <v>0</v>
      </c>
      <c r="K4" s="4" t="str">
        <f>$K$1&amp;D4</f>
        <v>,1956705</v>
      </c>
    </row>
    <row r="6" spans="2:2">
      <c r="B6" s="4">
        <f>SUM(B2:B5)</f>
        <v>1372</v>
      </c>
    </row>
    <row r="8" spans="1:1">
      <c r="A8" s="4" t="s">
        <v>39</v>
      </c>
    </row>
    <row r="9" spans="1:1">
      <c r="A9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26" sqref="B2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41</v>
      </c>
      <c r="B1" s="2" t="s">
        <v>42</v>
      </c>
      <c r="C1" s="2" t="s">
        <v>43</v>
      </c>
      <c r="D1" s="2" t="s">
        <v>44</v>
      </c>
      <c r="E1" s="2" t="s">
        <v>5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17</v>
      </c>
    </row>
    <row r="2" s="1" customFormat="1" ht="20" customHeight="1" spans="1:11">
      <c r="A2" s="3">
        <v>14320834223</v>
      </c>
      <c r="B2" s="3">
        <v>1957798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51</v>
      </c>
      <c r="J2" s="2" t="s">
        <v>56</v>
      </c>
      <c r="K2" s="2" t="s">
        <v>57</v>
      </c>
    </row>
    <row r="3" s="1" customFormat="1" ht="20" customHeight="1" spans="1:11">
      <c r="A3" s="3">
        <v>14320699498</v>
      </c>
      <c r="B3" s="3">
        <v>1957694</v>
      </c>
      <c r="C3" s="2" t="s">
        <v>58</v>
      </c>
      <c r="D3" s="2" t="s">
        <v>59</v>
      </c>
      <c r="E3" s="2" t="s">
        <v>52</v>
      </c>
      <c r="F3" s="2" t="s">
        <v>53</v>
      </c>
      <c r="G3" s="2" t="s">
        <v>54</v>
      </c>
      <c r="H3" s="2" t="s">
        <v>60</v>
      </c>
      <c r="I3" s="2" t="s">
        <v>59</v>
      </c>
      <c r="J3" s="2" t="s">
        <v>56</v>
      </c>
      <c r="K3" s="2" t="s">
        <v>61</v>
      </c>
    </row>
    <row r="4" s="1" customFormat="1" ht="20" customHeight="1" spans="1:11">
      <c r="A4" s="3">
        <v>14320562696</v>
      </c>
      <c r="B4" s="3">
        <v>1957607</v>
      </c>
      <c r="C4" s="2" t="s">
        <v>62</v>
      </c>
      <c r="D4" s="2" t="s">
        <v>63</v>
      </c>
      <c r="E4" s="2" t="s">
        <v>52</v>
      </c>
      <c r="F4" s="2" t="s">
        <v>53</v>
      </c>
      <c r="G4" s="2" t="s">
        <v>54</v>
      </c>
      <c r="H4" s="2" t="s">
        <v>64</v>
      </c>
      <c r="I4" s="2" t="s">
        <v>65</v>
      </c>
      <c r="J4" s="2" t="s">
        <v>65</v>
      </c>
      <c r="K4" s="2" t="s">
        <v>66</v>
      </c>
    </row>
    <row r="5" s="1" customFormat="1" ht="20" customHeight="1" spans="1:11">
      <c r="A5" s="3">
        <v>14318284615</v>
      </c>
      <c r="B5" s="3">
        <v>1957172</v>
      </c>
      <c r="C5" s="2" t="s">
        <v>62</v>
      </c>
      <c r="D5" s="2" t="s">
        <v>67</v>
      </c>
      <c r="E5" s="2" t="s">
        <v>52</v>
      </c>
      <c r="F5" s="2" t="s">
        <v>53</v>
      </c>
      <c r="G5" s="2" t="s">
        <v>54</v>
      </c>
      <c r="H5" s="2" t="s">
        <v>68</v>
      </c>
      <c r="I5" s="2" t="s">
        <v>65</v>
      </c>
      <c r="J5" s="2" t="s">
        <v>65</v>
      </c>
      <c r="K5" s="2" t="s">
        <v>69</v>
      </c>
    </row>
    <row r="6" s="1" customFormat="1" ht="20" customHeight="1" spans="1:11">
      <c r="A6" s="3">
        <v>14317833957</v>
      </c>
      <c r="B6" s="3">
        <v>1956957</v>
      </c>
      <c r="C6" s="2" t="s">
        <v>62</v>
      </c>
      <c r="D6" s="2" t="s">
        <v>70</v>
      </c>
      <c r="E6" s="2" t="s">
        <v>52</v>
      </c>
      <c r="F6" s="2" t="s">
        <v>53</v>
      </c>
      <c r="G6" s="2" t="s">
        <v>54</v>
      </c>
      <c r="H6" s="2" t="s">
        <v>68</v>
      </c>
      <c r="I6" s="2" t="s">
        <v>65</v>
      </c>
      <c r="J6" s="2" t="s">
        <v>65</v>
      </c>
      <c r="K6" s="2" t="s">
        <v>71</v>
      </c>
    </row>
    <row r="7" s="1" customFormat="1" ht="20" customHeight="1" spans="1:11">
      <c r="A7" s="3">
        <v>14317786276</v>
      </c>
      <c r="B7" s="3">
        <v>1956928</v>
      </c>
      <c r="C7" s="2" t="s">
        <v>72</v>
      </c>
      <c r="D7" s="2" t="s">
        <v>73</v>
      </c>
      <c r="E7" s="2" t="s">
        <v>52</v>
      </c>
      <c r="F7" s="2" t="s">
        <v>53</v>
      </c>
      <c r="G7" s="2" t="s">
        <v>54</v>
      </c>
      <c r="H7" s="2" t="s">
        <v>74</v>
      </c>
      <c r="I7" s="2" t="s">
        <v>65</v>
      </c>
      <c r="J7" s="2" t="s">
        <v>65</v>
      </c>
      <c r="K7" s="2" t="s">
        <v>75</v>
      </c>
    </row>
    <row r="8" s="1" customFormat="1" ht="20" customHeight="1" spans="1:11">
      <c r="A8" s="3">
        <v>14317783470</v>
      </c>
      <c r="B8" s="3">
        <v>1956921</v>
      </c>
      <c r="C8" s="2" t="s">
        <v>72</v>
      </c>
      <c r="D8" s="2" t="s">
        <v>76</v>
      </c>
      <c r="E8" s="2" t="s">
        <v>52</v>
      </c>
      <c r="F8" s="2" t="s">
        <v>53</v>
      </c>
      <c r="G8" s="2" t="s">
        <v>54</v>
      </c>
      <c r="H8" s="2" t="s">
        <v>74</v>
      </c>
      <c r="I8" s="2" t="s">
        <v>65</v>
      </c>
      <c r="J8" s="2" t="s">
        <v>65</v>
      </c>
      <c r="K8" s="2" t="s">
        <v>77</v>
      </c>
    </row>
    <row r="9" s="1" customFormat="1" ht="20" customHeight="1" spans="1:11">
      <c r="A9" s="3">
        <v>14317567119</v>
      </c>
      <c r="B9" s="3">
        <v>1956806</v>
      </c>
      <c r="C9" s="2" t="s">
        <v>78</v>
      </c>
      <c r="D9" s="2" t="s">
        <v>79</v>
      </c>
      <c r="E9" s="2" t="s">
        <v>52</v>
      </c>
      <c r="F9" s="2" t="s">
        <v>53</v>
      </c>
      <c r="G9" s="2" t="s">
        <v>54</v>
      </c>
      <c r="H9" s="2" t="s">
        <v>80</v>
      </c>
      <c r="I9" s="2" t="s">
        <v>79</v>
      </c>
      <c r="J9" s="2" t="s">
        <v>56</v>
      </c>
      <c r="K9" s="2" t="s">
        <v>81</v>
      </c>
    </row>
    <row r="10" s="1" customFormat="1" ht="20" customHeight="1" spans="1:11">
      <c r="A10" s="2" t="s">
        <v>34</v>
      </c>
      <c r="B10" s="3">
        <v>1956705</v>
      </c>
      <c r="C10" s="2" t="s">
        <v>72</v>
      </c>
      <c r="D10" s="2" t="s">
        <v>37</v>
      </c>
      <c r="E10" s="2" t="s">
        <v>52</v>
      </c>
      <c r="F10" s="2" t="s">
        <v>53</v>
      </c>
      <c r="G10" s="2" t="s">
        <v>54</v>
      </c>
      <c r="H10" s="2" t="s">
        <v>82</v>
      </c>
      <c r="I10" s="2" t="s">
        <v>65</v>
      </c>
      <c r="J10" s="2" t="s">
        <v>65</v>
      </c>
      <c r="K10" s="2" t="s">
        <v>83</v>
      </c>
    </row>
    <row r="11" s="1" customFormat="1" ht="20" customHeight="1" spans="1:11">
      <c r="A11" s="3">
        <v>14317342923</v>
      </c>
      <c r="B11" s="3">
        <v>1956680</v>
      </c>
      <c r="C11" s="2" t="s">
        <v>84</v>
      </c>
      <c r="D11" s="2" t="s">
        <v>85</v>
      </c>
      <c r="E11" s="2" t="s">
        <v>52</v>
      </c>
      <c r="F11" s="2" t="s">
        <v>53</v>
      </c>
      <c r="G11" s="2" t="s">
        <v>54</v>
      </c>
      <c r="H11" s="2" t="s">
        <v>86</v>
      </c>
      <c r="I11" s="2" t="s">
        <v>87</v>
      </c>
      <c r="J11" s="2" t="s">
        <v>56</v>
      </c>
      <c r="K11" s="2" t="s">
        <v>88</v>
      </c>
    </row>
    <row r="12" s="1" customFormat="1" ht="20" customHeight="1" spans="1:11">
      <c r="A12" s="2" t="s">
        <v>31</v>
      </c>
      <c r="B12" s="3">
        <v>1956376</v>
      </c>
      <c r="C12" s="2" t="s">
        <v>89</v>
      </c>
      <c r="D12" s="2" t="s">
        <v>33</v>
      </c>
      <c r="E12" s="2" t="s">
        <v>52</v>
      </c>
      <c r="F12" s="2" t="s">
        <v>53</v>
      </c>
      <c r="G12" s="2" t="s">
        <v>54</v>
      </c>
      <c r="H12" s="2" t="s">
        <v>90</v>
      </c>
      <c r="I12" s="2" t="s">
        <v>65</v>
      </c>
      <c r="J12" s="2" t="s">
        <v>65</v>
      </c>
      <c r="K12" s="2" t="s">
        <v>91</v>
      </c>
    </row>
    <row r="13" s="1" customFormat="1" ht="20" customHeight="1" spans="1:11">
      <c r="A13" s="2" t="s">
        <v>21</v>
      </c>
      <c r="B13" s="3">
        <v>1956282</v>
      </c>
      <c r="C13" s="2" t="s">
        <v>89</v>
      </c>
      <c r="D13" s="2" t="s">
        <v>27</v>
      </c>
      <c r="E13" s="2" t="s">
        <v>52</v>
      </c>
      <c r="F13" s="2" t="s">
        <v>53</v>
      </c>
      <c r="G13" s="2" t="s">
        <v>54</v>
      </c>
      <c r="H13" s="2" t="s">
        <v>92</v>
      </c>
      <c r="I13" s="2" t="s">
        <v>65</v>
      </c>
      <c r="J13" s="2" t="s">
        <v>65</v>
      </c>
      <c r="K13" s="2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2021-01-22T08:10:00Z</dcterms:created>
  <dcterms:modified xsi:type="dcterms:W3CDTF">2021-01-22T08:25:21Z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