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<sst xmlns="http://schemas.openxmlformats.org/spreadsheetml/2006/main" count="345" uniqueCount="142">
  <si>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</si>
  <si>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</si>
  <si>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</si>
  <si>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</si>
  <si>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</si>
  <si>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</si>
  <si>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</si>
  <si>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</si>
  <si>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</si>
  <si>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</si>
  <si>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</si>
  <si>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</si>
  <si>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</si>
  <si>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</si>
  <si>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</si>
  <si>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</si>
  <si>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</si>
  <si>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</si>
  <si>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</si>
  <si>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</si>
  <si>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</si>
  <si>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</si>
  <si>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</si>
  <si>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</si>
  <si>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</si>
  <si>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</si>
  <si>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</si>
  <si>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</si>
  <si>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</si>
  <si>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</si>
  <si>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</si>
  <si>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</si>
  <si>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14243526251</t>
  </si>
  <si>
    <t xml:space="preserve">	</t>
  </si>
  <si>
    <t>正常</t>
  </si>
  <si>
    <t>Ctrip</t>
  </si>
  <si>
    <t>B2B</t>
  </si>
  <si>
    <t>[勐海]西双版纳悦椿温泉度假酒店(66092126)</t>
  </si>
  <si>
    <t>傣韵大床房&lt;中宾&gt;&lt;双人入住&gt;&lt;双早&gt;</t>
  </si>
  <si>
    <t>巫娜</t>
  </si>
  <si>
    <t>新订 已接受</t>
  </si>
  <si>
    <t>未发单</t>
  </si>
  <si>
    <t>CA1374420210122</t>
  </si>
  <si>
    <t>携程开票</t>
  </si>
  <si>
    <t xml:space="preserve">	14243730892</t>
  </si>
  <si>
    <t>[东莞]东莞稻香喜舍酒店(68505733)</t>
  </si>
  <si>
    <t>标准单人房&lt;双人入住&gt;&lt;今日特价 &gt;&lt;双早&gt;&lt;大床&gt;</t>
  </si>
  <si>
    <t>苏禾宜</t>
  </si>
  <si>
    <t xml:space="preserve">	14247935978</t>
  </si>
  <si>
    <t>[深圳]佳兆业可域精选酒店(深圳大鹏店)(67223706)</t>
  </si>
  <si>
    <t>高级双床房&lt;特惠专享&gt;&lt;双早&gt;&lt;双床&gt;&lt;限时抢购&gt;</t>
  </si>
  <si>
    <t>王梓枢,刘何宝,李强富,鄢双杰</t>
  </si>
  <si>
    <t xml:space="preserve">	14248796559</t>
  </si>
  <si>
    <t>[广州]广州大学城雅乐轩酒店(67375086)</t>
  </si>
  <si>
    <t>快活乐窝大床房&lt;双人入住&gt;&lt;特价&gt;&lt;无早&gt;</t>
  </si>
  <si>
    <t>王佳杏</t>
  </si>
  <si>
    <t xml:space="preserve">	14253489365</t>
  </si>
  <si>
    <t>吴越舟</t>
  </si>
  <si>
    <t xml:space="preserve">	14253504006</t>
  </si>
  <si>
    <t>快活乐窝双床房&lt;双人入住&gt;&lt;特价&gt;&lt;无早&gt;</t>
  </si>
  <si>
    <t>赵文萱</t>
  </si>
  <si>
    <t xml:space="preserve">	14253964534</t>
  </si>
  <si>
    <t>劳伟城,劳伟城</t>
  </si>
  <si>
    <t xml:space="preserve">	14253522849</t>
  </si>
  <si>
    <t>[贵阳]贵阳安纳塔拉度假酒店(62622088)</t>
  </si>
  <si>
    <t>豪华园景露台大床房&lt;双人入住&gt;&lt;今日特价 &gt;&lt;双早&gt;</t>
  </si>
  <si>
    <t>彭鹏</t>
  </si>
  <si>
    <t xml:space="preserve">	14254437374</t>
  </si>
  <si>
    <t>[梅州]梅州客天下国际大酒店(60309652)</t>
  </si>
  <si>
    <t>客家民俗大床房&lt;双人入住&gt;&lt;双早&gt;&lt;大床&gt;</t>
  </si>
  <si>
    <t>陆国华,许忠法</t>
  </si>
  <si>
    <t xml:space="preserve">	14254651996</t>
  </si>
  <si>
    <t>[上海]上海华美国际酒店(70850968)</t>
  </si>
  <si>
    <t>标准大床房&lt;双早&gt;</t>
  </si>
  <si>
    <t>黄彬</t>
  </si>
  <si>
    <t xml:space="preserve">	14254890453</t>
  </si>
  <si>
    <t>[丽江]丽江大港旺宝国际饭店(70448344)</t>
  </si>
  <si>
    <t>豪华标间&lt;双人入住&gt;&lt;双早&gt;&lt;特价大促销&gt;</t>
  </si>
  <si>
    <t>王淑琼</t>
  </si>
  <si>
    <t>取消 已接受</t>
  </si>
  <si>
    <t>取消</t>
  </si>
  <si>
    <t xml:space="preserve">	14255272241</t>
  </si>
  <si>
    <t>[和平]和平热龙温泉度假村(69334770)</t>
  </si>
  <si>
    <t>标准双人房&lt;双人入住&gt;&lt;双早&gt;&lt;特价大促销&gt;</t>
  </si>
  <si>
    <t>张烽</t>
  </si>
  <si>
    <t xml:space="preserve">	14256485805</t>
  </si>
  <si>
    <t>伴山别墅大床房&lt;双人入住&gt;&lt;双早&gt;</t>
  </si>
  <si>
    <t>朱春枚</t>
  </si>
  <si>
    <t xml:space="preserve">	14257800499</t>
  </si>
  <si>
    <t>一房木屋别墅&lt;双人入住&gt;&lt;双早&gt;&lt;特价大促销&gt;</t>
  </si>
  <si>
    <t>陈澄</t>
  </si>
  <si>
    <t>,</t>
  </si>
  <si>
    <t>A210122162956459</t>
  </si>
  <si>
    <t>合计7358元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</si>
  <si>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</si>
  <si>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</si>
  <si>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</si>
  <si>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</si>
  <si>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</si>
  <si>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</si>
  <si>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</si>
  <si>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</si>
  <si>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</si>
  <si>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和平热龙温泉度假村</t>
  </si>
  <si>
    <t>2021-01-06</t>
  </si>
  <si>
    <t>2021-01-07</t>
  </si>
  <si>
    <t>RMB</t>
  </si>
  <si>
    <t>550.00</t>
  </si>
  <si>
    <t>95010</t>
  </si>
  <si>
    <t>2021/1/6 21:57:20</t>
  </si>
  <si>
    <t>梅州客天下国际大酒店</t>
  </si>
  <si>
    <t>375.00</t>
  </si>
  <si>
    <t>2021/1/6 21:51:11</t>
  </si>
  <si>
    <t>400.00</t>
  </si>
  <si>
    <t>2021/1/6 15:46:40</t>
  </si>
  <si>
    <t>上海华美国际酒店</t>
  </si>
  <si>
    <t>195.00</t>
  </si>
  <si>
    <t>2021/1/6 12:53:31</t>
  </si>
  <si>
    <t>750.00</t>
  </si>
  <si>
    <t>陆国华</t>
  </si>
  <si>
    <t>2021/1/6 11:58:20</t>
  </si>
  <si>
    <t>广州大学城雅乐轩酒店</t>
  </si>
  <si>
    <t>357.00</t>
  </si>
  <si>
    <t>劳伟城</t>
  </si>
  <si>
    <t>2021/1/6 9:20:18</t>
  </si>
  <si>
    <t>贵阳安纳塔拉度假酒店</t>
  </si>
  <si>
    <t>620.00</t>
  </si>
  <si>
    <t>2021/1/6 0:04:31</t>
  </si>
  <si>
    <t>2021/1/5 23:55:29</t>
  </si>
  <si>
    <t>2021/1/5 23:49:26</t>
  </si>
  <si>
    <t>2021/1/5 9:33:44</t>
  </si>
  <si>
    <t>佳兆业可域精选酒店(深圳大鹏店)</t>
  </si>
  <si>
    <t>2021-01-05</t>
  </si>
  <si>
    <t>1540.00</t>
  </si>
  <si>
    <t>王梓枢</t>
  </si>
  <si>
    <t>2021/1/4 21:47:07</t>
  </si>
  <si>
    <t>东莞稻香喜舍酒店</t>
  </si>
  <si>
    <t>700.00</t>
  </si>
  <si>
    <t>2021/1/4 10:16:55</t>
  </si>
  <si>
    <t>西双版纳悦椿温泉度假酒店</t>
  </si>
  <si>
    <t>800.00</t>
  </si>
  <si>
    <t>2021/1/4 8:37:38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</si>
</sst>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B2" s="4"/>
      <c r="C2" s="4" t="s">
        <v>33</v>
      </c>
      <c r="D2" s="4"/>
      <c r="E2" s="4" t="s">
        <v>34</v>
      </c>
      <c r="F2" s="4" t="s">
        <v>35</v>
      </c>
      <c r="G2" s="4"/>
      <c r="H2" s="4" t="s">
        <v>36</v>
      </c>
      <c r="I2" s="4" t="s">
        <v>37</v>
      </c>
      <c r="J2" s="4" t="s">
        <v>38</v>
      </c>
      <c r="K2" s="6">
        <v>44202</v>
      </c>
      <c r="L2" s="6">
        <v>44203</v>
      </c>
      <c r="M2" s="4">
        <v>1</v>
      </c>
      <c r="N2" s="4">
        <v>1</v>
      </c>
      <c r="O2" s="4">
        <v>1</v>
      </c>
      <c r="P2" s="4">
        <v>800</v>
      </c>
      <c r="Q2" s="4">
        <v>0</v>
      </c>
      <c r="R2" s="4">
        <v>800</v>
      </c>
      <c r="S2" s="4">
        <v>0</v>
      </c>
      <c r="T2" s="4"/>
      <c r="U2" s="4" t="s">
        <v>39</v>
      </c>
      <c r="V2" s="4" t="s">
        <v>40</v>
      </c>
      <c r="W2" s="4" t="s">
        <v>41</v>
      </c>
      <c r="X2" s="4" t="s">
        <v>42</v>
      </c>
      <c r="Y2" s="4"/>
      <c r="Z2" s="6">
        <v>44200</v>
      </c>
      <c r="AA2" s="6">
        <v>44203</v>
      </c>
      <c r="AB2" s="4"/>
      <c r="AC2" s="4" t="s">
        <v>43</v>
      </c>
      <c r="AD2" s="4">
        <v>800</v>
      </c>
      <c r="AE2" s="4">
        <v>0</v>
      </c>
      <c r="AF2" s="4">
        <v>0</v>
      </c>
    </row>
    <row r="3" s="4" customFormat="1" spans="1:32">
      <c r="A3" s="4" t="s">
        <v>44</v>
      </c>
      <c r="B3" s="4"/>
      <c r="C3" s="4" t="s">
        <v>33</v>
      </c>
      <c r="D3" s="4"/>
      <c r="E3" s="4" t="s">
        <v>34</v>
      </c>
      <c r="F3" s="4" t="s">
        <v>35</v>
      </c>
      <c r="G3" s="4"/>
      <c r="H3" s="4" t="s">
        <v>36</v>
      </c>
      <c r="I3" s="4" t="s">
        <v>45</v>
      </c>
      <c r="J3" s="4" t="s">
        <v>46</v>
      </c>
      <c r="K3" s="6">
        <v>44201</v>
      </c>
      <c r="L3" s="6">
        <v>44203</v>
      </c>
      <c r="M3" s="4">
        <v>1</v>
      </c>
      <c r="N3" s="4">
        <v>2</v>
      </c>
      <c r="O3" s="4">
        <v>2</v>
      </c>
      <c r="P3" s="4">
        <v>700</v>
      </c>
      <c r="Q3" s="4">
        <v>0</v>
      </c>
      <c r="R3" s="4">
        <v>700</v>
      </c>
      <c r="S3" s="4">
        <v>0</v>
      </c>
      <c r="T3" s="4"/>
      <c r="U3" s="4" t="s">
        <v>47</v>
      </c>
      <c r="V3" s="4" t="s">
        <v>40</v>
      </c>
      <c r="W3" s="4" t="s">
        <v>41</v>
      </c>
      <c r="X3" s="4" t="s">
        <v>42</v>
      </c>
      <c r="Y3" s="4"/>
      <c r="Z3" s="6">
        <v>44200</v>
      </c>
      <c r="AA3" s="6">
        <v>44203</v>
      </c>
      <c r="AB3" s="4"/>
      <c r="AC3" s="4" t="s">
        <v>43</v>
      </c>
      <c r="AD3" s="4">
        <v>700</v>
      </c>
      <c r="AE3" s="4">
        <v>0</v>
      </c>
      <c r="AF3" s="4">
        <v>0</v>
      </c>
    </row>
    <row r="4" s="4" customFormat="1" spans="1:32">
      <c r="A4" s="4" t="s">
        <v>48</v>
      </c>
      <c r="B4" s="4"/>
      <c r="C4" s="4" t="s">
        <v>33</v>
      </c>
      <c r="D4" s="4"/>
      <c r="E4" s="4" t="s">
        <v>34</v>
      </c>
      <c r="F4" s="4" t="s">
        <v>35</v>
      </c>
      <c r="G4" s="4"/>
      <c r="H4" s="4" t="s">
        <v>36</v>
      </c>
      <c r="I4" s="4" t="s">
        <v>49</v>
      </c>
      <c r="J4" s="4" t="s">
        <v>50</v>
      </c>
      <c r="K4" s="6">
        <v>44201</v>
      </c>
      <c r="L4" s="6">
        <v>44203</v>
      </c>
      <c r="M4" s="4">
        <v>2</v>
      </c>
      <c r="N4" s="4">
        <v>2</v>
      </c>
      <c r="O4" s="4">
        <v>4</v>
      </c>
      <c r="P4" s="4">
        <v>1540</v>
      </c>
      <c r="Q4" s="4">
        <v>0</v>
      </c>
      <c r="R4" s="4">
        <v>1540</v>
      </c>
      <c r="S4" s="4">
        <v>0</v>
      </c>
      <c r="T4" s="4"/>
      <c r="U4" s="4" t="s">
        <v>51</v>
      </c>
      <c r="V4" s="4" t="s">
        <v>40</v>
      </c>
      <c r="W4" s="4" t="s">
        <v>41</v>
      </c>
      <c r="X4" s="4" t="s">
        <v>42</v>
      </c>
      <c r="Y4" s="4"/>
      <c r="Z4" s="6">
        <v>44200</v>
      </c>
      <c r="AA4" s="6">
        <v>44203</v>
      </c>
      <c r="AB4" s="4"/>
      <c r="AC4" s="4" t="s">
        <v>43</v>
      </c>
      <c r="AD4" s="4">
        <v>1540</v>
      </c>
      <c r="AE4" s="4">
        <v>0</v>
      </c>
      <c r="AF4" s="4">
        <v>0</v>
      </c>
    </row>
    <row r="5" s="4" customFormat="1" spans="1:32">
      <c r="A5" s="4" t="s">
        <v>52</v>
      </c>
      <c r="B5" s="4"/>
      <c r="C5" s="4" t="s">
        <v>33</v>
      </c>
      <c r="D5" s="4"/>
      <c r="E5" s="4" t="s">
        <v>34</v>
      </c>
      <c r="F5" s="4" t="s">
        <v>35</v>
      </c>
      <c r="G5" s="4"/>
      <c r="H5" s="4" t="s">
        <v>36</v>
      </c>
      <c r="I5" s="4" t="s">
        <v>53</v>
      </c>
      <c r="J5" s="4" t="s">
        <v>54</v>
      </c>
      <c r="K5" s="6">
        <v>44202</v>
      </c>
      <c r="L5" s="6">
        <v>44203</v>
      </c>
      <c r="M5" s="4">
        <v>1</v>
      </c>
      <c r="N5" s="4">
        <v>1</v>
      </c>
      <c r="O5" s="4">
        <v>1</v>
      </c>
      <c r="P5" s="4">
        <v>357</v>
      </c>
      <c r="Q5" s="4">
        <v>0</v>
      </c>
      <c r="R5" s="4">
        <v>357</v>
      </c>
      <c r="S5" s="4">
        <v>0</v>
      </c>
      <c r="T5" s="4"/>
      <c r="U5" s="4" t="s">
        <v>55</v>
      </c>
      <c r="V5" s="4" t="s">
        <v>40</v>
      </c>
      <c r="W5" s="4" t="s">
        <v>41</v>
      </c>
      <c r="X5" s="4" t="s">
        <v>42</v>
      </c>
      <c r="Y5" s="4"/>
      <c r="Z5" s="6">
        <v>44201</v>
      </c>
      <c r="AA5" s="6">
        <v>44203</v>
      </c>
      <c r="AB5" s="4"/>
      <c r="AC5" s="4" t="s">
        <v>43</v>
      </c>
      <c r="AD5" s="4">
        <v>357</v>
      </c>
      <c r="AE5" s="4">
        <v>0</v>
      </c>
      <c r="AF5" s="4">
        <v>0</v>
      </c>
    </row>
    <row r="6" s="4" customFormat="1" spans="1:32">
      <c r="A6" s="4" t="s">
        <v>56</v>
      </c>
      <c r="B6" s="4"/>
      <c r="C6" s="4" t="s">
        <v>33</v>
      </c>
      <c r="D6" s="4"/>
      <c r="E6" s="4" t="s">
        <v>34</v>
      </c>
      <c r="F6" s="4" t="s">
        <v>35</v>
      </c>
      <c r="G6" s="4"/>
      <c r="H6" s="4" t="s">
        <v>36</v>
      </c>
      <c r="I6" s="4" t="s">
        <v>53</v>
      </c>
      <c r="J6" s="4" t="s">
        <v>54</v>
      </c>
      <c r="K6" s="6">
        <v>44202</v>
      </c>
      <c r="L6" s="6">
        <v>44203</v>
      </c>
      <c r="M6" s="4">
        <v>1</v>
      </c>
      <c r="N6" s="4">
        <v>1</v>
      </c>
      <c r="O6" s="4">
        <v>1</v>
      </c>
      <c r="P6" s="4">
        <v>357</v>
      </c>
      <c r="Q6" s="4">
        <v>0</v>
      </c>
      <c r="R6" s="4">
        <v>357</v>
      </c>
      <c r="S6" s="4">
        <v>0</v>
      </c>
      <c r="T6" s="4"/>
      <c r="U6" s="4" t="s">
        <v>57</v>
      </c>
      <c r="V6" s="4" t="s">
        <v>40</v>
      </c>
      <c r="W6" s="4" t="s">
        <v>41</v>
      </c>
      <c r="X6" s="4" t="s">
        <v>42</v>
      </c>
      <c r="Y6" s="4"/>
      <c r="Z6" s="6">
        <v>44201</v>
      </c>
      <c r="AA6" s="6">
        <v>44203</v>
      </c>
      <c r="AB6" s="4"/>
      <c r="AC6" s="4" t="s">
        <v>43</v>
      </c>
      <c r="AD6" s="4">
        <v>357</v>
      </c>
      <c r="AE6" s="4">
        <v>0</v>
      </c>
      <c r="AF6" s="4">
        <v>0</v>
      </c>
    </row>
    <row r="7" s="4" customFormat="1" spans="1:32">
      <c r="A7" s="4" t="s">
        <v>58</v>
      </c>
      <c r="B7" s="4"/>
      <c r="C7" s="4" t="s">
        <v>33</v>
      </c>
      <c r="D7" s="4"/>
      <c r="E7" s="4" t="s">
        <v>34</v>
      </c>
      <c r="F7" s="4" t="s">
        <v>35</v>
      </c>
      <c r="G7" s="4"/>
      <c r="H7" s="4" t="s">
        <v>36</v>
      </c>
      <c r="I7" s="4" t="s">
        <v>53</v>
      </c>
      <c r="J7" s="4" t="s">
        <v>59</v>
      </c>
      <c r="K7" s="6">
        <v>44202</v>
      </c>
      <c r="L7" s="6">
        <v>44203</v>
      </c>
      <c r="M7" s="4">
        <v>1</v>
      </c>
      <c r="N7" s="4">
        <v>1</v>
      </c>
      <c r="O7" s="4">
        <v>1</v>
      </c>
      <c r="P7" s="4">
        <v>357</v>
      </c>
      <c r="Q7" s="4">
        <v>0</v>
      </c>
      <c r="R7" s="4">
        <v>357</v>
      </c>
      <c r="S7" s="4">
        <v>0</v>
      </c>
      <c r="T7" s="4"/>
      <c r="U7" s="4" t="s">
        <v>60</v>
      </c>
      <c r="V7" s="4" t="s">
        <v>40</v>
      </c>
      <c r="W7" s="4" t="s">
        <v>41</v>
      </c>
      <c r="X7" s="4" t="s">
        <v>42</v>
      </c>
      <c r="Y7" s="4"/>
      <c r="Z7" s="6">
        <v>44201</v>
      </c>
      <c r="AA7" s="6">
        <v>44203</v>
      </c>
      <c r="AB7" s="4"/>
      <c r="AC7" s="4" t="s">
        <v>43</v>
      </c>
      <c r="AD7" s="4">
        <v>357</v>
      </c>
      <c r="AE7" s="4">
        <v>0</v>
      </c>
      <c r="AF7" s="4">
        <v>0</v>
      </c>
    </row>
    <row r="8" s="4" customFormat="1" spans="1:32">
      <c r="A8" s="4" t="s">
        <v>61</v>
      </c>
      <c r="B8" s="4"/>
      <c r="C8" s="4" t="s">
        <v>33</v>
      </c>
      <c r="D8" s="4"/>
      <c r="E8" s="4" t="s">
        <v>34</v>
      </c>
      <c r="F8" s="4" t="s">
        <v>35</v>
      </c>
      <c r="G8" s="4"/>
      <c r="H8" s="4" t="s">
        <v>36</v>
      </c>
      <c r="I8" s="4" t="s">
        <v>53</v>
      </c>
      <c r="J8" s="4" t="s">
        <v>54</v>
      </c>
      <c r="K8" s="6">
        <v>44202</v>
      </c>
      <c r="L8" s="6">
        <v>44203</v>
      </c>
      <c r="M8" s="4">
        <v>1</v>
      </c>
      <c r="N8" s="4">
        <v>1</v>
      </c>
      <c r="O8" s="4">
        <v>1</v>
      </c>
      <c r="P8" s="4">
        <v>357</v>
      </c>
      <c r="Q8" s="4">
        <v>0</v>
      </c>
      <c r="R8" s="4">
        <v>357</v>
      </c>
      <c r="S8" s="4">
        <v>0</v>
      </c>
      <c r="T8" s="4"/>
      <c r="U8" s="4" t="s">
        <v>62</v>
      </c>
      <c r="V8" s="4" t="s">
        <v>40</v>
      </c>
      <c r="W8" s="4" t="s">
        <v>41</v>
      </c>
      <c r="X8" s="4" t="s">
        <v>42</v>
      </c>
      <c r="Y8" s="4"/>
      <c r="Z8" s="6">
        <v>44202</v>
      </c>
      <c r="AA8" s="6">
        <v>44203</v>
      </c>
      <c r="AB8" s="4"/>
      <c r="AC8" s="4" t="s">
        <v>43</v>
      </c>
      <c r="AD8" s="4">
        <v>357</v>
      </c>
      <c r="AE8" s="4">
        <v>0</v>
      </c>
      <c r="AF8" s="4">
        <v>0</v>
      </c>
    </row>
    <row r="9" s="4" customFormat="1" spans="1:32">
      <c r="A9" s="4" t="s">
        <v>63</v>
      </c>
      <c r="B9" s="4"/>
      <c r="C9" s="4" t="s">
        <v>33</v>
      </c>
      <c r="D9" s="4"/>
      <c r="E9" s="4" t="s">
        <v>34</v>
      </c>
      <c r="F9" s="4" t="s">
        <v>35</v>
      </c>
      <c r="G9" s="4"/>
      <c r="H9" s="4" t="s">
        <v>36</v>
      </c>
      <c r="I9" s="4" t="s">
        <v>64</v>
      </c>
      <c r="J9" s="4" t="s">
        <v>65</v>
      </c>
      <c r="K9" s="6">
        <v>44202</v>
      </c>
      <c r="L9" s="6">
        <v>44203</v>
      </c>
      <c r="M9" s="4">
        <v>1</v>
      </c>
      <c r="N9" s="4">
        <v>1</v>
      </c>
      <c r="O9" s="4">
        <v>1</v>
      </c>
      <c r="P9" s="4">
        <v>620</v>
      </c>
      <c r="Q9" s="4">
        <v>0</v>
      </c>
      <c r="R9" s="4">
        <v>620</v>
      </c>
      <c r="S9" s="4">
        <v>0</v>
      </c>
      <c r="T9" s="4"/>
      <c r="U9" s="4" t="s">
        <v>66</v>
      </c>
      <c r="V9" s="4" t="s">
        <v>40</v>
      </c>
      <c r="W9" s="4" t="s">
        <v>41</v>
      </c>
      <c r="X9" s="4" t="s">
        <v>42</v>
      </c>
      <c r="Y9" s="4"/>
      <c r="Z9" s="6">
        <v>44202</v>
      </c>
      <c r="AA9" s="6">
        <v>44203</v>
      </c>
      <c r="AB9" s="4"/>
      <c r="AC9" s="4" t="s">
        <v>43</v>
      </c>
      <c r="AD9" s="4">
        <v>620</v>
      </c>
      <c r="AE9" s="4">
        <v>0</v>
      </c>
      <c r="AF9" s="4">
        <v>0</v>
      </c>
    </row>
    <row r="10" s="4" customFormat="1" spans="1:32">
      <c r="A10" s="4" t="s">
        <v>67</v>
      </c>
      <c r="B10" s="4"/>
      <c r="C10" s="4" t="s">
        <v>33</v>
      </c>
      <c r="D10" s="4"/>
      <c r="E10" s="4" t="s">
        <v>34</v>
      </c>
      <c r="F10" s="4" t="s">
        <v>35</v>
      </c>
      <c r="G10" s="4"/>
      <c r="H10" s="4" t="s">
        <v>36</v>
      </c>
      <c r="I10" s="4" t="s">
        <v>68</v>
      </c>
      <c r="J10" s="4" t="s">
        <v>69</v>
      </c>
      <c r="K10" s="6">
        <v>44202</v>
      </c>
      <c r="L10" s="6">
        <v>44203</v>
      </c>
      <c r="M10" s="4">
        <v>2</v>
      </c>
      <c r="N10" s="4">
        <v>1</v>
      </c>
      <c r="O10" s="4">
        <v>2</v>
      </c>
      <c r="P10" s="4">
        <v>750</v>
      </c>
      <c r="Q10" s="4">
        <v>0</v>
      </c>
      <c r="R10" s="4">
        <v>750</v>
      </c>
      <c r="S10" s="4">
        <v>0</v>
      </c>
      <c r="T10" s="4"/>
      <c r="U10" s="4" t="s">
        <v>70</v>
      </c>
      <c r="V10" s="4" t="s">
        <v>40</v>
      </c>
      <c r="W10" s="4" t="s">
        <v>41</v>
      </c>
      <c r="X10" s="4" t="s">
        <v>42</v>
      </c>
      <c r="Y10" s="4"/>
      <c r="Z10" s="6">
        <v>44202</v>
      </c>
      <c r="AA10" s="6">
        <v>44203</v>
      </c>
      <c r="AB10" s="4"/>
      <c r="AC10" s="4" t="s">
        <v>43</v>
      </c>
      <c r="AD10" s="4">
        <v>750</v>
      </c>
      <c r="AE10" s="4">
        <v>0</v>
      </c>
      <c r="AF10" s="4">
        <v>0</v>
      </c>
    </row>
    <row r="11" s="4" customFormat="1" spans="1:32">
      <c r="A11" s="4" t="s">
        <v>71</v>
      </c>
      <c r="B11" s="4"/>
      <c r="C11" s="4" t="s">
        <v>33</v>
      </c>
      <c r="D11" s="4"/>
      <c r="E11" s="4" t="s">
        <v>34</v>
      </c>
      <c r="F11" s="4" t="s">
        <v>35</v>
      </c>
      <c r="G11" s="4"/>
      <c r="H11" s="4" t="s">
        <v>36</v>
      </c>
      <c r="I11" s="4" t="s">
        <v>72</v>
      </c>
      <c r="J11" s="4" t="s">
        <v>73</v>
      </c>
      <c r="K11" s="6">
        <v>44202</v>
      </c>
      <c r="L11" s="6">
        <v>44203</v>
      </c>
      <c r="M11" s="4">
        <v>1</v>
      </c>
      <c r="N11" s="4">
        <v>1</v>
      </c>
      <c r="O11" s="4">
        <v>1</v>
      </c>
      <c r="P11" s="4">
        <v>195</v>
      </c>
      <c r="Q11" s="4">
        <v>0</v>
      </c>
      <c r="R11" s="4">
        <v>195</v>
      </c>
      <c r="S11" s="4">
        <v>0</v>
      </c>
      <c r="T11" s="4"/>
      <c r="U11" s="4" t="s">
        <v>74</v>
      </c>
      <c r="V11" s="4" t="s">
        <v>40</v>
      </c>
      <c r="W11" s="4" t="s">
        <v>41</v>
      </c>
      <c r="X11" s="4" t="s">
        <v>42</v>
      </c>
      <c r="Y11" s="4"/>
      <c r="Z11" s="6">
        <v>44202</v>
      </c>
      <c r="AA11" s="6">
        <v>44203</v>
      </c>
      <c r="AB11" s="4"/>
      <c r="AC11" s="4" t="s">
        <v>43</v>
      </c>
      <c r="AD11" s="4">
        <v>195</v>
      </c>
      <c r="AE11" s="4">
        <v>0</v>
      </c>
      <c r="AF11" s="4">
        <v>0</v>
      </c>
    </row>
    <row r="12" s="4" customFormat="1" spans="1:32">
      <c r="A12" s="4" t="s">
        <v>75</v>
      </c>
      <c r="B12" s="4"/>
      <c r="C12" s="4" t="s">
        <v>33</v>
      </c>
      <c r="D12" s="4"/>
      <c r="E12" s="4" t="s">
        <v>34</v>
      </c>
      <c r="F12" s="4" t="s">
        <v>35</v>
      </c>
      <c r="G12" s="4"/>
      <c r="H12" s="4" t="s">
        <v>36</v>
      </c>
      <c r="I12" s="4" t="s">
        <v>76</v>
      </c>
      <c r="J12" s="4" t="s">
        <v>77</v>
      </c>
      <c r="K12" s="6">
        <v>44202</v>
      </c>
      <c r="L12" s="6">
        <v>44203</v>
      </c>
      <c r="M12" s="4">
        <v>1</v>
      </c>
      <c r="N12" s="4">
        <v>1</v>
      </c>
      <c r="O12" s="4">
        <v>1</v>
      </c>
      <c r="P12" s="4">
        <v>360</v>
      </c>
      <c r="Q12" s="4">
        <v>0</v>
      </c>
      <c r="R12" s="4">
        <v>360</v>
      </c>
      <c r="S12" s="4">
        <v>0</v>
      </c>
      <c r="T12" s="4"/>
      <c r="U12" s="4" t="s">
        <v>78</v>
      </c>
      <c r="V12" s="4" t="s">
        <v>79</v>
      </c>
      <c r="W12" s="4" t="s">
        <v>41</v>
      </c>
      <c r="X12" s="4" t="s">
        <v>42</v>
      </c>
      <c r="Y12" s="4"/>
      <c r="Z12" s="6">
        <v>44202</v>
      </c>
      <c r="AA12" s="6">
        <v>44203</v>
      </c>
      <c r="AB12" s="4"/>
      <c r="AC12" s="4" t="s">
        <v>43</v>
      </c>
      <c r="AD12" s="4">
        <v>360</v>
      </c>
      <c r="AE12" s="4">
        <v>0</v>
      </c>
      <c r="AF12" s="4">
        <v>0</v>
      </c>
    </row>
    <row r="13" s="4" customFormat="1" spans="1:32">
      <c r="A13" s="4" t="s">
        <v>75</v>
      </c>
      <c r="B13" s="4"/>
      <c r="C13" s="4" t="s">
        <v>33</v>
      </c>
      <c r="D13" s="4"/>
      <c r="E13" s="4" t="s">
        <v>80</v>
      </c>
      <c r="F13" s="4" t="s">
        <v>35</v>
      </c>
      <c r="G13" s="4"/>
      <c r="H13" s="4" t="s">
        <v>36</v>
      </c>
      <c r="I13" s="4" t="s">
        <v>76</v>
      </c>
      <c r="J13" s="4" t="s">
        <v>77</v>
      </c>
      <c r="K13" s="6">
        <v>44202</v>
      </c>
      <c r="L13" s="6">
        <v>44203</v>
      </c>
      <c r="M13" s="4">
        <v>1</v>
      </c>
      <c r="N13" s="4">
        <v>1</v>
      </c>
      <c r="O13" s="4">
        <v>1</v>
      </c>
      <c r="P13" s="4">
        <v>360</v>
      </c>
      <c r="Q13" s="4">
        <v>0</v>
      </c>
      <c r="R13" s="4">
        <v>-360</v>
      </c>
      <c r="S13" s="4">
        <v>0</v>
      </c>
      <c r="T13" s="4"/>
      <c r="U13" s="4" t="s">
        <v>78</v>
      </c>
      <c r="V13" s="4" t="s">
        <v>79</v>
      </c>
      <c r="W13" s="4" t="s">
        <v>41</v>
      </c>
      <c r="X13" s="4" t="s">
        <v>42</v>
      </c>
      <c r="Y13" s="4"/>
      <c r="Z13" s="6">
        <v>44202</v>
      </c>
      <c r="AA13" s="6">
        <v>44203</v>
      </c>
      <c r="AB13" s="4"/>
      <c r="AC13" s="4" t="s">
        <v>43</v>
      </c>
      <c r="AD13" s="4">
        <v>-360</v>
      </c>
      <c r="AE13" s="4">
        <v>0</v>
      </c>
      <c r="AF13" s="4">
        <v>0</v>
      </c>
    </row>
    <row r="14" s="4" customFormat="1" spans="1:32">
      <c r="A14" s="4" t="s">
        <v>81</v>
      </c>
      <c r="B14" s="4"/>
      <c r="C14" s="4" t="s">
        <v>33</v>
      </c>
      <c r="D14" s="4"/>
      <c r="E14" s="4" t="s">
        <v>34</v>
      </c>
      <c r="F14" s="4" t="s">
        <v>35</v>
      </c>
      <c r="G14" s="4"/>
      <c r="H14" s="4" t="s">
        <v>36</v>
      </c>
      <c r="I14" s="4" t="s">
        <v>82</v>
      </c>
      <c r="J14" s="4" t="s">
        <v>83</v>
      </c>
      <c r="K14" s="6">
        <v>44202</v>
      </c>
      <c r="L14" s="6">
        <v>44203</v>
      </c>
      <c r="M14" s="4">
        <v>1</v>
      </c>
      <c r="N14" s="4">
        <v>1</v>
      </c>
      <c r="O14" s="4">
        <v>1</v>
      </c>
      <c r="P14" s="4">
        <v>400</v>
      </c>
      <c r="Q14" s="4">
        <v>0</v>
      </c>
      <c r="R14" s="4">
        <v>400</v>
      </c>
      <c r="S14" s="4">
        <v>0</v>
      </c>
      <c r="T14" s="4"/>
      <c r="U14" s="4" t="s">
        <v>84</v>
      </c>
      <c r="V14" s="4" t="s">
        <v>40</v>
      </c>
      <c r="W14" s="4" t="s">
        <v>41</v>
      </c>
      <c r="X14" s="4" t="s">
        <v>42</v>
      </c>
      <c r="Y14" s="4"/>
      <c r="Z14" s="6">
        <v>44202</v>
      </c>
      <c r="AA14" s="6">
        <v>44203</v>
      </c>
      <c r="AB14" s="4"/>
      <c r="AC14" s="4" t="s">
        <v>43</v>
      </c>
      <c r="AD14" s="4">
        <v>400</v>
      </c>
      <c r="AE14" s="4">
        <v>0</v>
      </c>
      <c r="AF14" s="4">
        <v>0</v>
      </c>
    </row>
    <row r="15" s="4" customFormat="1" spans="1:32">
      <c r="A15" s="4" t="s">
        <v>85</v>
      </c>
      <c r="B15" s="4"/>
      <c r="C15" s="4" t="s">
        <v>33</v>
      </c>
      <c r="D15" s="4"/>
      <c r="E15" s="4" t="s">
        <v>34</v>
      </c>
      <c r="F15" s="4" t="s">
        <v>35</v>
      </c>
      <c r="G15" s="4"/>
      <c r="H15" s="4" t="s">
        <v>36</v>
      </c>
      <c r="I15" s="4" t="s">
        <v>68</v>
      </c>
      <c r="J15" s="4" t="s">
        <v>86</v>
      </c>
      <c r="K15" s="6">
        <v>44202</v>
      </c>
      <c r="L15" s="6">
        <v>44203</v>
      </c>
      <c r="M15" s="4">
        <v>1</v>
      </c>
      <c r="N15" s="4">
        <v>1</v>
      </c>
      <c r="O15" s="4">
        <v>1</v>
      </c>
      <c r="P15" s="4">
        <v>375</v>
      </c>
      <c r="Q15" s="4">
        <v>0</v>
      </c>
      <c r="R15" s="4">
        <v>375</v>
      </c>
      <c r="S15" s="4">
        <v>0</v>
      </c>
      <c r="T15" s="4"/>
      <c r="U15" s="4" t="s">
        <v>87</v>
      </c>
      <c r="V15" s="4" t="s">
        <v>40</v>
      </c>
      <c r="W15" s="4" t="s">
        <v>41</v>
      </c>
      <c r="X15" s="4" t="s">
        <v>42</v>
      </c>
      <c r="Y15" s="4"/>
      <c r="Z15" s="6">
        <v>44202</v>
      </c>
      <c r="AA15" s="6">
        <v>44203</v>
      </c>
      <c r="AB15" s="4"/>
      <c r="AC15" s="4" t="s">
        <v>43</v>
      </c>
      <c r="AD15" s="4">
        <v>375</v>
      </c>
      <c r="AE15" s="4">
        <v>0</v>
      </c>
      <c r="AF15" s="4">
        <v>0</v>
      </c>
    </row>
    <row r="16" s="4" customFormat="1" spans="1:32">
      <c r="A16" s="4" t="s">
        <v>88</v>
      </c>
      <c r="B16" s="4"/>
      <c r="C16" s="4" t="s">
        <v>33</v>
      </c>
      <c r="D16" s="4"/>
      <c r="E16" s="4" t="s">
        <v>34</v>
      </c>
      <c r="F16" s="4" t="s">
        <v>35</v>
      </c>
      <c r="G16" s="4"/>
      <c r="H16" s="4" t="s">
        <v>36</v>
      </c>
      <c r="I16" s="4" t="s">
        <v>82</v>
      </c>
      <c r="J16" s="4" t="s">
        <v>89</v>
      </c>
      <c r="K16" s="6">
        <v>44202</v>
      </c>
      <c r="L16" s="6">
        <v>44203</v>
      </c>
      <c r="M16" s="4">
        <v>1</v>
      </c>
      <c r="N16" s="4">
        <v>1</v>
      </c>
      <c r="O16" s="4">
        <v>1</v>
      </c>
      <c r="P16" s="4">
        <v>550</v>
      </c>
      <c r="Q16" s="4">
        <v>0</v>
      </c>
      <c r="R16" s="4">
        <v>550</v>
      </c>
      <c r="S16" s="4">
        <v>0</v>
      </c>
      <c r="T16" s="4"/>
      <c r="U16" s="4" t="s">
        <v>90</v>
      </c>
      <c r="V16" s="4" t="s">
        <v>40</v>
      </c>
      <c r="W16" s="4" t="s">
        <v>41</v>
      </c>
      <c r="X16" s="4" t="s">
        <v>42</v>
      </c>
      <c r="Y16" s="4"/>
      <c r="Z16" s="6">
        <v>44202</v>
      </c>
      <c r="AA16" s="6">
        <v>44203</v>
      </c>
      <c r="AB16" s="4"/>
      <c r="AC16" s="4" t="s">
        <v>43</v>
      </c>
      <c r="AD16" s="4">
        <v>550</v>
      </c>
      <c r="AE16" s="4">
        <v>0</v>
      </c>
      <c r="AF1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I24" sqref="I24"/>
    </sheetView>
  </sheetViews>
  <sheetFormatPr defaultColWidth="9" defaultRowHeight="13.5"/>
  <cols>
    <col min="1" max="1" width="14.375" style="4" customWidth="1"/>
    <col min="2" max="16357" width="9" style="4"/>
  </cols>
  <sheetData>
    <row r="1" s="4" customFormat="1" spans="1:11">
      <c r="A1" s="4" t="s">
        <v>0</v>
      </c>
      <c r="B1" s="4" t="s">
        <v>17</v>
      </c>
      <c r="K1" s="4" t="s">
        <v>91</v>
      </c>
    </row>
    <row r="2" s="4" customFormat="1" spans="1:11">
      <c r="A2" s="5">
        <v>14243526251</v>
      </c>
      <c r="B2" s="4">
        <v>800</v>
      </c>
      <c r="C2" s="4" t="str">
        <f>VLOOKUP(A2,HOP!A:H,8,0)</f>
        <v>800.00</v>
      </c>
      <c r="D2" s="4">
        <f>VLOOKUP(A2,HOP!A:B,2,0)</f>
        <v>1940099</v>
      </c>
      <c r="E2" s="4">
        <f>B2-C2</f>
        <v>0</v>
      </c>
      <c r="K2" s="4" t="str">
        <f>$K$1&amp;D2</f>
        <v>,1940099</v>
      </c>
    </row>
    <row r="3" s="4" customFormat="1" spans="1:11">
      <c r="A3" s="5">
        <v>14243730892</v>
      </c>
      <c r="B3" s="4">
        <v>700</v>
      </c>
      <c r="C3" s="4" t="str">
        <f>VLOOKUP(A3,HOP!A:H,8,0)</f>
        <v>700.00</v>
      </c>
      <c r="D3" s="4">
        <f>VLOOKUP(A3,HOP!A:B,2,0)</f>
        <v>1940142</v>
      </c>
      <c r="E3" s="4">
        <f t="shared" ref="E3:E16" si="0">B3-C3</f>
        <v>0</v>
      </c>
      <c r="K3" s="4" t="str">
        <f t="shared" ref="K3:K16" si="1">$K$1&amp;D3</f>
        <v>,1940142</v>
      </c>
    </row>
    <row r="4" s="4" customFormat="1" spans="1:11">
      <c r="A4" s="5">
        <v>14247935978</v>
      </c>
      <c r="B4" s="4">
        <v>1540</v>
      </c>
      <c r="C4" s="4" t="str">
        <f>VLOOKUP(A4,HOP!A:H,8,0)</f>
        <v>1540.00</v>
      </c>
      <c r="D4" s="4">
        <f>VLOOKUP(A4,HOP!A:B,2,0)</f>
        <v>1940574</v>
      </c>
      <c r="E4" s="4">
        <f t="shared" si="0"/>
        <v>0</v>
      </c>
      <c r="K4" s="4" t="str">
        <f t="shared" si="1"/>
        <v>,1940574</v>
      </c>
    </row>
    <row r="5" s="4" customFormat="1" spans="1:11">
      <c r="A5" s="5">
        <v>14248796559</v>
      </c>
      <c r="B5" s="4">
        <v>357</v>
      </c>
      <c r="C5" s="4" t="str">
        <f>VLOOKUP(A5,HOP!A:H,8,0)</f>
        <v>357.00</v>
      </c>
      <c r="D5" s="4">
        <f>VLOOKUP(A5,HOP!A:B,2,0)</f>
        <v>1940729</v>
      </c>
      <c r="E5" s="4">
        <f t="shared" si="0"/>
        <v>0</v>
      </c>
      <c r="K5" s="4" t="str">
        <f t="shared" si="1"/>
        <v>,1940729</v>
      </c>
    </row>
    <row r="6" s="4" customFormat="1" spans="1:11">
      <c r="A6" s="5">
        <v>14253489365</v>
      </c>
      <c r="B6" s="4">
        <v>357</v>
      </c>
      <c r="C6" s="4" t="str">
        <f>VLOOKUP(A6,HOP!A:H,8,0)</f>
        <v>357.00</v>
      </c>
      <c r="D6" s="4">
        <f>VLOOKUP(A6,HOP!A:B,2,0)</f>
        <v>1941215</v>
      </c>
      <c r="E6" s="4">
        <f t="shared" si="0"/>
        <v>0</v>
      </c>
      <c r="K6" s="4" t="str">
        <f t="shared" si="1"/>
        <v>,1941215</v>
      </c>
    </row>
    <row r="7" s="4" customFormat="1" spans="1:11">
      <c r="A7" s="5">
        <v>14253504006</v>
      </c>
      <c r="B7" s="4">
        <v>357</v>
      </c>
      <c r="C7" s="4" t="str">
        <f>VLOOKUP(A7,HOP!A:H,8,0)</f>
        <v>357.00</v>
      </c>
      <c r="D7" s="4">
        <f>VLOOKUP(A7,HOP!A:B,2,0)</f>
        <v>1941216</v>
      </c>
      <c r="E7" s="4">
        <f t="shared" si="0"/>
        <v>0</v>
      </c>
      <c r="K7" s="4" t="str">
        <f t="shared" si="1"/>
        <v>,1941216</v>
      </c>
    </row>
    <row r="8" s="4" customFormat="1" spans="1:11">
      <c r="A8" s="5">
        <v>14253964534</v>
      </c>
      <c r="B8" s="4">
        <v>357</v>
      </c>
      <c r="C8" s="4" t="str">
        <f>VLOOKUP(A8,HOP!A:H,8,0)</f>
        <v>357.00</v>
      </c>
      <c r="D8" s="4">
        <f>VLOOKUP(A8,HOP!A:B,2,0)</f>
        <v>1941292</v>
      </c>
      <c r="E8" s="4">
        <f t="shared" si="0"/>
        <v>0</v>
      </c>
      <c r="K8" s="4" t="str">
        <f t="shared" si="1"/>
        <v>,1941292</v>
      </c>
    </row>
    <row r="9" s="4" customFormat="1" spans="1:11">
      <c r="A9" s="5">
        <v>14253522849</v>
      </c>
      <c r="B9" s="4">
        <v>620</v>
      </c>
      <c r="C9" s="4" t="str">
        <f>VLOOKUP(A9,HOP!A:H,8,0)</f>
        <v>620.00</v>
      </c>
      <c r="D9" s="4">
        <f>VLOOKUP(A9,HOP!A:B,2,0)</f>
        <v>1941218</v>
      </c>
      <c r="E9" s="4">
        <f t="shared" si="0"/>
        <v>0</v>
      </c>
      <c r="K9" s="4" t="str">
        <f t="shared" si="1"/>
        <v>,1941218</v>
      </c>
    </row>
    <row r="10" s="4" customFormat="1" spans="1:11">
      <c r="A10" s="5">
        <v>14254437374</v>
      </c>
      <c r="B10" s="4">
        <v>750</v>
      </c>
      <c r="C10" s="4" t="str">
        <f>VLOOKUP(A10,HOP!A:H,8,0)</f>
        <v>750.00</v>
      </c>
      <c r="D10" s="4">
        <f>VLOOKUP(A10,HOP!A:B,2,0)</f>
        <v>1941392</v>
      </c>
      <c r="E10" s="4">
        <f t="shared" si="0"/>
        <v>0</v>
      </c>
      <c r="K10" s="4" t="str">
        <f t="shared" si="1"/>
        <v>,1941392</v>
      </c>
    </row>
    <row r="11" s="4" customFormat="1" spans="1:11">
      <c r="A11" s="5">
        <v>14254651996</v>
      </c>
      <c r="B11" s="4">
        <v>195</v>
      </c>
      <c r="C11" s="4" t="str">
        <f>VLOOKUP(A11,HOP!A:H,8,0)</f>
        <v>195.00</v>
      </c>
      <c r="D11" s="4">
        <f>VLOOKUP(A11,HOP!A:B,2,0)</f>
        <v>1941430</v>
      </c>
      <c r="E11" s="4">
        <f t="shared" si="0"/>
        <v>0</v>
      </c>
      <c r="K11" s="4" t="str">
        <f t="shared" si="1"/>
        <v>,1941430</v>
      </c>
    </row>
    <row r="12" s="4" customFormat="1" spans="1:11">
      <c r="A12" s="5">
        <v>14254890453</v>
      </c>
      <c r="B12" s="4">
        <v>0</v>
      </c>
      <c r="C12" s="4">
        <v>0</v>
      </c>
      <c r="D12" s="4">
        <v>1941480</v>
      </c>
      <c r="E12" s="4">
        <f t="shared" si="0"/>
        <v>0</v>
      </c>
      <c r="K12" s="4" t="str">
        <f t="shared" si="1"/>
        <v>,1941480</v>
      </c>
    </row>
    <row r="13" s="4" customFormat="1" spans="1:11">
      <c r="A13" s="5">
        <v>14255272241</v>
      </c>
      <c r="B13" s="4">
        <v>400</v>
      </c>
      <c r="C13" s="4" t="str">
        <f>VLOOKUP(A13,HOP!A:H,8,0)</f>
        <v>400.00</v>
      </c>
      <c r="D13" s="4">
        <f>VLOOKUP(A13,HOP!A:B,2,0)</f>
        <v>1941546</v>
      </c>
      <c r="E13" s="4">
        <f>B13-C13</f>
        <v>0</v>
      </c>
      <c r="K13" s="4" t="str">
        <f>$K$1&amp;D13</f>
        <v>,1941546</v>
      </c>
    </row>
    <row r="14" s="4" customFormat="1" spans="1:11">
      <c r="A14" s="5">
        <v>14256485805</v>
      </c>
      <c r="B14" s="4">
        <v>375</v>
      </c>
      <c r="C14" s="4" t="str">
        <f>VLOOKUP(A14,HOP!A:H,8,0)</f>
        <v>375.00</v>
      </c>
      <c r="D14" s="4">
        <f>VLOOKUP(A14,HOP!A:B,2,0)</f>
        <v>1941815</v>
      </c>
      <c r="E14" s="4">
        <f>B14-C14</f>
        <v>0</v>
      </c>
      <c r="K14" s="4" t="str">
        <f>$K$1&amp;D14</f>
        <v>,1941815</v>
      </c>
    </row>
    <row r="15" s="4" customFormat="1" spans="1:11">
      <c r="A15" s="5">
        <v>14257800499</v>
      </c>
      <c r="B15" s="4">
        <v>550</v>
      </c>
      <c r="C15" s="4" t="str">
        <f>VLOOKUP(A15,HOP!A:H,8,0)</f>
        <v>550.00</v>
      </c>
      <c r="D15" s="4">
        <f>VLOOKUP(A15,HOP!A:B,2,0)</f>
        <v>1941825</v>
      </c>
      <c r="E15" s="4">
        <f>B15-C15</f>
        <v>0</v>
      </c>
      <c r="K15" s="4" t="str">
        <f>$K$1&amp;D15</f>
        <v>,1941825</v>
      </c>
    </row>
    <row r="17" spans="2:2">
      <c r="B17" s="4">
        <f>SUM(B2:B16)</f>
        <v>7358</v>
      </c>
    </row>
    <row r="19" spans="1:1">
      <c r="A19" s="4" t="s">
        <v>92</v>
      </c>
    </row>
    <row r="20" spans="1:1">
      <c r="A20" s="4" t="s">
        <v>93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B29" sqref="B2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94</v>
      </c>
      <c r="B1" s="2" t="s">
        <v>95</v>
      </c>
      <c r="C1" s="2" t="s">
        <v>96</v>
      </c>
      <c r="D1" s="2" t="s">
        <v>97</v>
      </c>
      <c r="E1" s="2" t="s">
        <v>10</v>
      </c>
      <c r="F1" s="2" t="s">
        <v>98</v>
      </c>
      <c r="G1" s="2" t="s">
        <v>99</v>
      </c>
      <c r="H1" s="2" t="s">
        <v>100</v>
      </c>
      <c r="I1" s="2" t="s">
        <v>101</v>
      </c>
      <c r="J1" s="2" t="s">
        <v>102</v>
      </c>
      <c r="K1" s="2" t="s">
        <v>25</v>
      </c>
    </row>
    <row r="2" s="1" customFormat="1" ht="20" customHeight="1" spans="1:11">
      <c r="A2" s="3">
        <v>14257800499</v>
      </c>
      <c r="B2" s="3">
        <v>1941825</v>
      </c>
      <c r="C2" s="2" t="s">
        <v>103</v>
      </c>
      <c r="D2" s="2" t="s">
        <v>90</v>
      </c>
      <c r="E2" s="2" t="s">
        <v>104</v>
      </c>
      <c r="F2" s="2" t="s">
        <v>105</v>
      </c>
      <c r="G2" s="2" t="s">
        <v>106</v>
      </c>
      <c r="H2" s="2" t="s">
        <v>107</v>
      </c>
      <c r="I2" s="2" t="s">
        <v>90</v>
      </c>
      <c r="J2" s="2" t="s">
        <v>108</v>
      </c>
      <c r="K2" s="2" t="s">
        <v>109</v>
      </c>
    </row>
    <row r="3" s="1" customFormat="1" ht="20" customHeight="1" spans="1:11">
      <c r="A3" s="3">
        <v>14256485805</v>
      </c>
      <c r="B3" s="3">
        <v>1941815</v>
      </c>
      <c r="C3" s="2" t="s">
        <v>110</v>
      </c>
      <c r="D3" s="2" t="s">
        <v>87</v>
      </c>
      <c r="E3" s="2" t="s">
        <v>104</v>
      </c>
      <c r="F3" s="2" t="s">
        <v>105</v>
      </c>
      <c r="G3" s="2" t="s">
        <v>106</v>
      </c>
      <c r="H3" s="2" t="s">
        <v>111</v>
      </c>
      <c r="I3" s="2" t="s">
        <v>87</v>
      </c>
      <c r="J3" s="2" t="s">
        <v>108</v>
      </c>
      <c r="K3" s="2" t="s">
        <v>112</v>
      </c>
    </row>
    <row r="4" s="1" customFormat="1" ht="20" customHeight="1" spans="1:11">
      <c r="A4" s="3">
        <v>14255272241</v>
      </c>
      <c r="B4" s="3">
        <v>1941546</v>
      </c>
      <c r="C4" s="2" t="s">
        <v>103</v>
      </c>
      <c r="D4" s="2" t="s">
        <v>84</v>
      </c>
      <c r="E4" s="2" t="s">
        <v>104</v>
      </c>
      <c r="F4" s="2" t="s">
        <v>105</v>
      </c>
      <c r="G4" s="2" t="s">
        <v>106</v>
      </c>
      <c r="H4" s="2" t="s">
        <v>113</v>
      </c>
      <c r="I4" s="2" t="s">
        <v>84</v>
      </c>
      <c r="J4" s="2" t="s">
        <v>108</v>
      </c>
      <c r="K4" s="2" t="s">
        <v>114</v>
      </c>
    </row>
    <row r="5" s="1" customFormat="1" ht="20" customHeight="1" spans="1:11">
      <c r="A5" s="3">
        <v>14254651996</v>
      </c>
      <c r="B5" s="3">
        <v>1941430</v>
      </c>
      <c r="C5" s="2" t="s">
        <v>115</v>
      </c>
      <c r="D5" s="2" t="s">
        <v>74</v>
      </c>
      <c r="E5" s="2" t="s">
        <v>104</v>
      </c>
      <c r="F5" s="2" t="s">
        <v>105</v>
      </c>
      <c r="G5" s="2" t="s">
        <v>106</v>
      </c>
      <c r="H5" s="2" t="s">
        <v>116</v>
      </c>
      <c r="I5" s="2" t="s">
        <v>74</v>
      </c>
      <c r="J5" s="2" t="s">
        <v>108</v>
      </c>
      <c r="K5" s="2" t="s">
        <v>117</v>
      </c>
    </row>
    <row r="6" s="1" customFormat="1" ht="20" customHeight="1" spans="1:11">
      <c r="A6" s="3">
        <v>14254437374</v>
      </c>
      <c r="B6" s="3">
        <v>1941392</v>
      </c>
      <c r="C6" s="2" t="s">
        <v>110</v>
      </c>
      <c r="D6" s="2" t="s">
        <v>70</v>
      </c>
      <c r="E6" s="2" t="s">
        <v>104</v>
      </c>
      <c r="F6" s="2" t="s">
        <v>105</v>
      </c>
      <c r="G6" s="2" t="s">
        <v>106</v>
      </c>
      <c r="H6" s="2" t="s">
        <v>118</v>
      </c>
      <c r="I6" s="2" t="s">
        <v>119</v>
      </c>
      <c r="J6" s="2" t="s">
        <v>108</v>
      </c>
      <c r="K6" s="2" t="s">
        <v>120</v>
      </c>
    </row>
    <row r="7" s="1" customFormat="1" ht="20" customHeight="1" spans="1:11">
      <c r="A7" s="3">
        <v>14253964534</v>
      </c>
      <c r="B7" s="3">
        <v>1941292</v>
      </c>
      <c r="C7" s="2" t="s">
        <v>121</v>
      </c>
      <c r="D7" s="2" t="s">
        <v>62</v>
      </c>
      <c r="E7" s="2" t="s">
        <v>104</v>
      </c>
      <c r="F7" s="2" t="s">
        <v>105</v>
      </c>
      <c r="G7" s="2" t="s">
        <v>106</v>
      </c>
      <c r="H7" s="2" t="s">
        <v>122</v>
      </c>
      <c r="I7" s="2" t="s">
        <v>123</v>
      </c>
      <c r="J7" s="2" t="s">
        <v>108</v>
      </c>
      <c r="K7" s="2" t="s">
        <v>124</v>
      </c>
    </row>
    <row r="8" s="1" customFormat="1" ht="20" customHeight="1" spans="1:11">
      <c r="A8" s="3">
        <v>14253522849</v>
      </c>
      <c r="B8" s="3">
        <v>1941218</v>
      </c>
      <c r="C8" s="2" t="s">
        <v>125</v>
      </c>
      <c r="D8" s="2" t="s">
        <v>66</v>
      </c>
      <c r="E8" s="2" t="s">
        <v>104</v>
      </c>
      <c r="F8" s="2" t="s">
        <v>105</v>
      </c>
      <c r="G8" s="2" t="s">
        <v>106</v>
      </c>
      <c r="H8" s="2" t="s">
        <v>126</v>
      </c>
      <c r="I8" s="2" t="s">
        <v>66</v>
      </c>
      <c r="J8" s="2" t="s">
        <v>108</v>
      </c>
      <c r="K8" s="2" t="s">
        <v>127</v>
      </c>
    </row>
    <row r="9" s="1" customFormat="1" ht="20" customHeight="1" spans="1:11">
      <c r="A9" s="3">
        <v>14253504006</v>
      </c>
      <c r="B9" s="3">
        <v>1941216</v>
      </c>
      <c r="C9" s="2" t="s">
        <v>121</v>
      </c>
      <c r="D9" s="2" t="s">
        <v>60</v>
      </c>
      <c r="E9" s="2" t="s">
        <v>104</v>
      </c>
      <c r="F9" s="2" t="s">
        <v>105</v>
      </c>
      <c r="G9" s="2" t="s">
        <v>106</v>
      </c>
      <c r="H9" s="2" t="s">
        <v>122</v>
      </c>
      <c r="I9" s="2" t="s">
        <v>60</v>
      </c>
      <c r="J9" s="2" t="s">
        <v>108</v>
      </c>
      <c r="K9" s="2" t="s">
        <v>128</v>
      </c>
    </row>
    <row r="10" s="1" customFormat="1" ht="20" customHeight="1" spans="1:11">
      <c r="A10" s="3">
        <v>14253489365</v>
      </c>
      <c r="B10" s="3">
        <v>1941215</v>
      </c>
      <c r="C10" s="2" t="s">
        <v>121</v>
      </c>
      <c r="D10" s="2" t="s">
        <v>57</v>
      </c>
      <c r="E10" s="2" t="s">
        <v>104</v>
      </c>
      <c r="F10" s="2" t="s">
        <v>105</v>
      </c>
      <c r="G10" s="2" t="s">
        <v>106</v>
      </c>
      <c r="H10" s="2" t="s">
        <v>122</v>
      </c>
      <c r="I10" s="2" t="s">
        <v>57</v>
      </c>
      <c r="J10" s="2" t="s">
        <v>108</v>
      </c>
      <c r="K10" s="2" t="s">
        <v>129</v>
      </c>
    </row>
    <row r="11" s="1" customFormat="1" ht="20" customHeight="1" spans="1:11">
      <c r="A11" s="3">
        <v>14248796559</v>
      </c>
      <c r="B11" s="3">
        <v>1940729</v>
      </c>
      <c r="C11" s="2" t="s">
        <v>121</v>
      </c>
      <c r="D11" s="2" t="s">
        <v>55</v>
      </c>
      <c r="E11" s="2" t="s">
        <v>104</v>
      </c>
      <c r="F11" s="2" t="s">
        <v>105</v>
      </c>
      <c r="G11" s="2" t="s">
        <v>106</v>
      </c>
      <c r="H11" s="2" t="s">
        <v>122</v>
      </c>
      <c r="I11" s="2" t="s">
        <v>55</v>
      </c>
      <c r="J11" s="2" t="s">
        <v>108</v>
      </c>
      <c r="K11" s="2" t="s">
        <v>130</v>
      </c>
    </row>
    <row r="12" s="1" customFormat="1" ht="20" customHeight="1" spans="1:11">
      <c r="A12" s="3">
        <v>14247935978</v>
      </c>
      <c r="B12" s="3">
        <v>1940574</v>
      </c>
      <c r="C12" s="2" t="s">
        <v>131</v>
      </c>
      <c r="D12" s="2" t="s">
        <v>51</v>
      </c>
      <c r="E12" s="2" t="s">
        <v>132</v>
      </c>
      <c r="F12" s="2" t="s">
        <v>105</v>
      </c>
      <c r="G12" s="2" t="s">
        <v>106</v>
      </c>
      <c r="H12" s="2" t="s">
        <v>133</v>
      </c>
      <c r="I12" s="2" t="s">
        <v>134</v>
      </c>
      <c r="J12" s="2" t="s">
        <v>108</v>
      </c>
      <c r="K12" s="2" t="s">
        <v>135</v>
      </c>
    </row>
    <row r="13" s="1" customFormat="1" ht="20" customHeight="1" spans="1:11">
      <c r="A13" s="3">
        <v>14243730892</v>
      </c>
      <c r="B13" s="3">
        <v>1940142</v>
      </c>
      <c r="C13" s="2" t="s">
        <v>136</v>
      </c>
      <c r="D13" s="2" t="s">
        <v>47</v>
      </c>
      <c r="E13" s="2" t="s">
        <v>132</v>
      </c>
      <c r="F13" s="2" t="s">
        <v>105</v>
      </c>
      <c r="G13" s="2" t="s">
        <v>106</v>
      </c>
      <c r="H13" s="2" t="s">
        <v>137</v>
      </c>
      <c r="I13" s="2" t="s">
        <v>47</v>
      </c>
      <c r="J13" s="2" t="s">
        <v>108</v>
      </c>
      <c r="K13" s="2" t="s">
        <v>138</v>
      </c>
    </row>
    <row r="14" s="1" customFormat="1" ht="20" customHeight="1" spans="1:11">
      <c r="A14" s="3">
        <v>14243526251</v>
      </c>
      <c r="B14" s="3">
        <v>1940099</v>
      </c>
      <c r="C14" s="2" t="s">
        <v>139</v>
      </c>
      <c r="D14" s="2" t="s">
        <v>39</v>
      </c>
      <c r="E14" s="2" t="s">
        <v>104</v>
      </c>
      <c r="F14" s="2" t="s">
        <v>105</v>
      </c>
      <c r="G14" s="2" t="s">
        <v>106</v>
      </c>
      <c r="H14" s="2" t="s">
        <v>140</v>
      </c>
      <c r="I14" s="2" t="s">
        <v>39</v>
      </c>
      <c r="J14" s="2" t="s">
        <v>108</v>
      </c>
      <c r="K14" s="2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2021-01-22T08:26:39Z</dcterms:created>
  <dcterms:modified xsi:type="dcterms:W3CDTF">2021-01-22T08:32:04Z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