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<sst xmlns="http://schemas.openxmlformats.org/spreadsheetml/2006/main" count="425" uniqueCount="158">
  <si>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</si>
  <si>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</si>
  <si>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</si>
  <si>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</si>
  <si>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</si>
  <si>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</si>
  <si>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</si>
  <si>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</si>
  <si>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</si>
  <si>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</si>
  <si>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</si>
  <si>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</si>
  <si>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</si>
  <si>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</si>
  <si>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</si>
  <si>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</si>
  <si>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</si>
  <si>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</si>
  <si>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</si>
  <si>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</si>
  <si>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</si>
  <si>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</si>
  <si>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</si>
  <si>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[上海]锦江之星品尚(上海世博园区德州路店)(60983047)</t>
  </si>
  <si>
    <t>商务标准房B&lt;内宾&gt;&lt;双人入住&gt;&lt;预付&gt;&lt;无早&gt;</t>
  </si>
  <si>
    <t>CNY</t>
  </si>
  <si>
    <t>谢青梅</t>
  </si>
  <si>
    <t>CA11323210122CNY</t>
  </si>
  <si>
    <t>未提现</t>
  </si>
  <si>
    <t>携程开票</t>
  </si>
  <si>
    <t>[东莞]东莞华尔登国际酒店(69142561)</t>
  </si>
  <si>
    <t>豪华大床房&lt;内宾&gt;&lt;双人入住&gt;&lt;预付&gt;&lt;无早&gt;</t>
  </si>
  <si>
    <t>段虹霞</t>
  </si>
  <si>
    <t>取消</t>
  </si>
  <si>
    <t>[泉州]锦江之星(泉州温陵北路钟楼店)(60984747)</t>
  </si>
  <si>
    <t>标准房A&lt;内宾&gt;&lt;双人入住&gt;&lt;预付&gt;&lt;无早&gt;</t>
  </si>
  <si>
    <t>金宇博</t>
  </si>
  <si>
    <t>[中山]中山利和希尔顿酒店(51591014)</t>
  </si>
  <si>
    <t>周桂玲</t>
  </si>
  <si>
    <t>[上海]上海金桥钻石碧云苑服务公寓(64198539)</t>
  </si>
  <si>
    <t>豪华两房一厅&lt;内宾&gt;&lt;双人入住&gt;&lt;预付&gt;&lt;双早&gt;</t>
  </si>
  <si>
    <t>姚灵利</t>
  </si>
  <si>
    <t>[三亚]三亚崖州湾度假村希尔顿格芮精选酒店(60988422)</t>
  </si>
  <si>
    <t>刘剑超</t>
  </si>
  <si>
    <t>[安顺]安顺贵安云谷智选假日酒店(66327495)</t>
  </si>
  <si>
    <t>标准大床房&lt;内宾&gt;&lt;双人入住&gt;&lt;预付&gt;&lt;双早&gt;</t>
  </si>
  <si>
    <t>孟智杰</t>
  </si>
  <si>
    <t>[北京]北京德胜门华宇假日酒店(60984414)</t>
  </si>
  <si>
    <t>商务双床房&lt;内宾&gt;&lt;双人入住&gt;&lt;预付&gt;&lt;双早&gt;</t>
  </si>
  <si>
    <t>钱轶军</t>
  </si>
  <si>
    <t>[北京]7天连锁酒店(北京鼓楼桥北店)(66073026)</t>
  </si>
  <si>
    <t>7天家庭房&lt;内宾&gt;&lt;双人入住&gt;&lt;预付&gt;&lt;无早&gt;</t>
  </si>
  <si>
    <t>李欣</t>
  </si>
  <si>
    <t>[广州]潮漫酒店(广州火车站三元里地铁站店)(66018578)</t>
  </si>
  <si>
    <t>品质舒压电影房&lt;内宾&gt;&lt;双人入住&gt;&lt;预付&gt;&lt;无早&gt;</t>
  </si>
  <si>
    <t>韦精学</t>
  </si>
  <si>
    <t>[连云港]格林东方酒店(连云港嘉瑞宝广场店)(70405518)</t>
  </si>
  <si>
    <t>大床房&lt;内宾&gt;&lt;双人入住&gt;&lt;预付&gt;&lt;无早&gt;</t>
  </si>
  <si>
    <t>惠晓康</t>
  </si>
  <si>
    <t>[广州]7天连锁酒店(广州黄沙地铁站沙面店)(66095375)</t>
  </si>
  <si>
    <t>高级大床房&lt;内宾&gt;&lt;双人入住&gt;&lt;预付&gt;&lt;无早&gt;</t>
  </si>
  <si>
    <t>陈灵芝</t>
  </si>
  <si>
    <t>[上海]格林豪泰(上海莘庄工业园沁春路店)(64185881)</t>
  </si>
  <si>
    <t>张红霞</t>
  </si>
  <si>
    <t>[南通]格林豪泰智选酒店（南通开发区碧桂园店）(70400926)</t>
  </si>
  <si>
    <t>特色套房&lt;内宾&gt;&lt;双人入住&gt;&lt;预付&gt;&lt;无早&gt;</t>
  </si>
  <si>
    <t>赵宏亮</t>
  </si>
  <si>
    <t>[珠海]珠海丽舍酒店(54943774)</t>
  </si>
  <si>
    <t>豪华大床房&lt;内宾&gt;&lt;双人入住&gt;&lt;预付&gt;&lt;双早&gt;</t>
  </si>
  <si>
    <t>江铁鑫</t>
  </si>
  <si>
    <t>退单</t>
  </si>
  <si>
    <t>邱金金</t>
  </si>
  <si>
    <t>[北京]7天优品酒店(北京国贸大望路地铁站店)(66090749)</t>
  </si>
  <si>
    <t>优品大床房&lt;内宾&gt;&lt;双人入住&gt;&lt;预付&gt;&lt;无早&gt;</t>
  </si>
  <si>
    <t>任晓崇</t>
  </si>
  <si>
    <t>[贵阳]7天连锁酒店(贵阳花果园店)(66006591)</t>
  </si>
  <si>
    <t>商务双床房&lt;内宾&gt;&lt;双人入住&gt;&lt;预付&gt;&lt;无早&gt;</t>
  </si>
  <si>
    <t>王娅</t>
  </si>
  <si>
    <t>[南通]格林豪泰(南通崇川区长江中路店)(70401015)</t>
  </si>
  <si>
    <t>大床房(无窗)&lt;内宾&gt;&lt;双人入住&gt;&lt;预付&gt;&lt;无早&gt;</t>
  </si>
  <si>
    <t>王佳杰</t>
  </si>
  <si>
    <t>[null](70405518)</t>
  </si>
  <si>
    <t>,</t>
  </si>
  <si>
    <t>系统查无此单，多收待退213元</t>
  </si>
  <si>
    <t>A210122172619459</t>
  </si>
  <si>
    <t>A2101221727521861</t>
  </si>
  <si>
    <t>合计8356元/9994.07 HKD</t>
  </si>
  <si>
    <t>CNY / HKD 当前参考汇率: 1.196035382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</si>
  <si>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</si>
  <si>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</si>
  <si>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</si>
  <si>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</si>
  <si>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</si>
  <si>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</si>
  <si>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</si>
  <si>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</si>
  <si>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</si>
  <si>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格林豪泰(南通崇川区长江中路店)</t>
  </si>
  <si>
    <t>2021-01-06</t>
  </si>
  <si>
    <t>2021-01-07</t>
  </si>
  <si>
    <t>RMB</t>
  </si>
  <si>
    <t>149.00</t>
  </si>
  <si>
    <t>95010</t>
  </si>
  <si>
    <t>2021/1/6 21:59:32</t>
  </si>
  <si>
    <t>7天连锁酒店(贵阳花果园店)</t>
  </si>
  <si>
    <t>151.00</t>
  </si>
  <si>
    <t>2021/1/6 20:54:32</t>
  </si>
  <si>
    <t>7天优品酒店(北京国贸大望路地铁站店)</t>
  </si>
  <si>
    <t>159.00</t>
  </si>
  <si>
    <t>2021/1/6 20:50:06</t>
  </si>
  <si>
    <t>格林豪泰智选酒店（南通开发区碧桂园店）</t>
  </si>
  <si>
    <t>173.00</t>
  </si>
  <si>
    <t>2021/1/6 17:24:49</t>
  </si>
  <si>
    <t>格林东方酒店(连云港嘉瑞宝广场店)</t>
  </si>
  <si>
    <t>李超</t>
  </si>
  <si>
    <t>206.00</t>
  </si>
  <si>
    <t>2021/1/6 16:39:58</t>
  </si>
  <si>
    <t>珠海丽舍酒店</t>
  </si>
  <si>
    <t>272.00</t>
  </si>
  <si>
    <t>2021/1/6 16:20:31</t>
  </si>
  <si>
    <t>223.00</t>
  </si>
  <si>
    <t>2021/1/6 15:54:58</t>
  </si>
  <si>
    <t>格林豪泰(上海莘庄工业园沁春路店)</t>
  </si>
  <si>
    <t>0.00</t>
  </si>
  <si>
    <t>2021/1/6 13:22:16</t>
  </si>
  <si>
    <t>7天连锁酒店(广州黄沙地铁站沙面店)</t>
  </si>
  <si>
    <t>168.00</t>
  </si>
  <si>
    <t>2021/1/6 13:04:16</t>
  </si>
  <si>
    <t>171.00</t>
  </si>
  <si>
    <t>2021/1/6 11:31:45</t>
  </si>
  <si>
    <t>潮漫酒店(广州火车站三元里地铁站店)</t>
  </si>
  <si>
    <t>345.00</t>
  </si>
  <si>
    <t>2021/1/6 9:56:40</t>
  </si>
  <si>
    <t>7天连锁酒店(北京鼓楼桥北店)</t>
  </si>
  <si>
    <t>2021-01-05</t>
  </si>
  <si>
    <t>472.00</t>
  </si>
  <si>
    <t>2021/1/5 12:03:43</t>
  </si>
  <si>
    <t>北京德胜门华宇假日酒店</t>
  </si>
  <si>
    <t>753.00</t>
  </si>
  <si>
    <t>2021/1/4 20:04:16</t>
  </si>
  <si>
    <t>安顺贵安云谷智选假日酒店</t>
  </si>
  <si>
    <t>584.00</t>
  </si>
  <si>
    <t>2021/1/4 18:27:17</t>
  </si>
  <si>
    <t>三亚崖州湾度假村希尔顿格芮精选酒店</t>
  </si>
  <si>
    <t>522.00</t>
  </si>
  <si>
    <t>2021/1/4 13:15:32</t>
  </si>
  <si>
    <t>上海金桥钻石碧云苑服务公寓</t>
  </si>
  <si>
    <t>2021-01-04</t>
  </si>
  <si>
    <t>3187.00</t>
  </si>
  <si>
    <t>2021/1/3 16:02:54</t>
  </si>
  <si>
    <t>锦江之星(泉州温陵北路钟楼店)</t>
  </si>
  <si>
    <t>525.00</t>
  </si>
  <si>
    <t>2021/1/2 9:58:29</t>
  </si>
  <si>
    <t>东莞华尔登国际酒店</t>
  </si>
  <si>
    <t>2020/12/30 10:22:54</t>
  </si>
  <si>
    <t>锦江之星品尚(上海世博园区德州路店)</t>
  </si>
  <si>
    <t>289.00</t>
  </si>
  <si>
    <t>2020/12/28 19:14:34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</si>
</sst>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B33" sqref="B33"/>
    </sheetView>
  </sheetViews>
  <sheetFormatPr defaultColWidth="9" defaultRowHeight="13.5"/>
  <cols>
    <col min="1" max="1" width="12.625" style="4"/>
    <col min="2" max="17" width="9" style="4"/>
    <col min="18" max="18" width="17.125" style="4"/>
    <col min="19" max="19" width="10.375" style="4"/>
    <col min="20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14203329584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44201</v>
      </c>
      <c r="G2" s="6">
        <v>44203</v>
      </c>
      <c r="H2" s="4">
        <v>1</v>
      </c>
      <c r="I2" s="4">
        <v>2</v>
      </c>
      <c r="J2" s="4">
        <v>2</v>
      </c>
      <c r="K2" s="4" t="s">
        <v>25</v>
      </c>
      <c r="L2" s="4">
        <v>578</v>
      </c>
      <c r="M2" s="4">
        <v>578</v>
      </c>
      <c r="N2" s="4" t="s">
        <v>26</v>
      </c>
      <c r="O2" s="4" t="s">
        <v>27</v>
      </c>
      <c r="P2" s="4" t="s">
        <v>28</v>
      </c>
      <c r="Q2" s="4">
        <v>0</v>
      </c>
      <c r="R2" s="7">
        <v>44193</v>
      </c>
      <c r="S2" s="6">
        <v>44218</v>
      </c>
      <c r="T2" s="4" t="s">
        <v>29</v>
      </c>
      <c r="U2" s="4">
        <v>1935382</v>
      </c>
    </row>
    <row r="3" s="4" customFormat="1" spans="1:21">
      <c r="A3" s="4">
        <v>14211086792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44202</v>
      </c>
      <c r="G3" s="6">
        <v>44203</v>
      </c>
      <c r="H3" s="4">
        <v>1</v>
      </c>
      <c r="I3" s="4">
        <v>1</v>
      </c>
      <c r="J3" s="4">
        <v>1</v>
      </c>
      <c r="K3" s="4" t="s">
        <v>25</v>
      </c>
      <c r="L3" s="4">
        <v>400</v>
      </c>
      <c r="M3" s="4">
        <v>400</v>
      </c>
      <c r="N3" s="4" t="s">
        <v>32</v>
      </c>
      <c r="O3" s="4" t="s">
        <v>27</v>
      </c>
      <c r="P3" s="4" t="s">
        <v>28</v>
      </c>
      <c r="Q3" s="4">
        <v>0</v>
      </c>
      <c r="R3" s="7">
        <v>44195</v>
      </c>
      <c r="S3" s="6">
        <v>44218</v>
      </c>
      <c r="T3" s="4" t="s">
        <v>29</v>
      </c>
      <c r="U3" s="4">
        <v>1936653</v>
      </c>
    </row>
    <row r="4" s="4" customFormat="1" spans="1:21">
      <c r="A4" s="4">
        <v>14211086792</v>
      </c>
      <c r="B4" s="4" t="s">
        <v>21</v>
      </c>
      <c r="C4" s="4" t="s">
        <v>33</v>
      </c>
      <c r="D4" s="4" t="s">
        <v>30</v>
      </c>
      <c r="E4" s="4" t="s">
        <v>31</v>
      </c>
      <c r="F4" s="6">
        <v>44202</v>
      </c>
      <c r="G4" s="6">
        <v>44203</v>
      </c>
      <c r="H4" s="4">
        <v>1</v>
      </c>
      <c r="I4" s="4">
        <v>1</v>
      </c>
      <c r="J4" s="4">
        <v>1</v>
      </c>
      <c r="K4" s="4" t="s">
        <v>25</v>
      </c>
      <c r="L4" s="4">
        <v>-400</v>
      </c>
      <c r="M4" s="4">
        <v>-400</v>
      </c>
      <c r="N4" s="4" t="s">
        <v>32</v>
      </c>
      <c r="O4" s="4" t="s">
        <v>27</v>
      </c>
      <c r="P4" s="4" t="s">
        <v>28</v>
      </c>
      <c r="Q4" s="4">
        <v>0</v>
      </c>
      <c r="R4" s="7">
        <v>44195</v>
      </c>
      <c r="S4" s="6">
        <v>44218</v>
      </c>
      <c r="T4" s="4" t="s">
        <v>29</v>
      </c>
      <c r="U4" s="4">
        <v>1936653</v>
      </c>
    </row>
    <row r="5" s="4" customFormat="1" spans="1:21">
      <c r="A5" s="4">
        <v>14234638939</v>
      </c>
      <c r="B5" s="4" t="s">
        <v>21</v>
      </c>
      <c r="C5" s="4" t="s">
        <v>22</v>
      </c>
      <c r="D5" s="4" t="s">
        <v>34</v>
      </c>
      <c r="E5" s="4" t="s">
        <v>35</v>
      </c>
      <c r="F5" s="6">
        <v>44200</v>
      </c>
      <c r="G5" s="6">
        <v>44203</v>
      </c>
      <c r="H5" s="4">
        <v>1</v>
      </c>
      <c r="I5" s="4">
        <v>3</v>
      </c>
      <c r="J5" s="4">
        <v>3</v>
      </c>
      <c r="K5" s="4" t="s">
        <v>25</v>
      </c>
      <c r="L5" s="4">
        <v>525</v>
      </c>
      <c r="M5" s="4">
        <v>525</v>
      </c>
      <c r="N5" s="4" t="s">
        <v>36</v>
      </c>
      <c r="O5" s="4" t="s">
        <v>27</v>
      </c>
      <c r="P5" s="4" t="s">
        <v>28</v>
      </c>
      <c r="Q5" s="4">
        <v>0</v>
      </c>
      <c r="R5" s="7">
        <v>44198</v>
      </c>
      <c r="S5" s="6">
        <v>44218</v>
      </c>
      <c r="T5" s="4" t="s">
        <v>29</v>
      </c>
      <c r="U5" s="4">
        <v>1939029</v>
      </c>
    </row>
    <row r="6" s="4" customFormat="1" spans="1:21">
      <c r="A6" s="4">
        <v>14237419765</v>
      </c>
      <c r="B6" s="4" t="s">
        <v>21</v>
      </c>
      <c r="C6" s="4" t="s">
        <v>22</v>
      </c>
      <c r="D6" s="4" t="s">
        <v>37</v>
      </c>
      <c r="E6" s="4" t="s">
        <v>31</v>
      </c>
      <c r="F6" s="6">
        <v>44202</v>
      </c>
      <c r="G6" s="6">
        <v>44203</v>
      </c>
      <c r="H6" s="4">
        <v>1</v>
      </c>
      <c r="I6" s="4">
        <v>1</v>
      </c>
      <c r="J6" s="4">
        <v>1</v>
      </c>
      <c r="K6" s="4" t="s">
        <v>25</v>
      </c>
      <c r="L6" s="4">
        <v>546</v>
      </c>
      <c r="M6" s="4">
        <v>546</v>
      </c>
      <c r="N6" s="4" t="s">
        <v>38</v>
      </c>
      <c r="O6" s="4" t="s">
        <v>27</v>
      </c>
      <c r="P6" s="4" t="s">
        <v>28</v>
      </c>
      <c r="Q6" s="4">
        <v>0</v>
      </c>
      <c r="R6" s="7">
        <v>44198</v>
      </c>
      <c r="S6" s="6">
        <v>44218</v>
      </c>
      <c r="T6" s="4" t="s">
        <v>29</v>
      </c>
      <c r="U6" s="4">
        <v>1939344</v>
      </c>
    </row>
    <row r="7" s="4" customFormat="1" spans="1:21">
      <c r="A7" s="4">
        <v>14237419765</v>
      </c>
      <c r="B7" s="4" t="s">
        <v>21</v>
      </c>
      <c r="C7" s="4" t="s">
        <v>33</v>
      </c>
      <c r="D7" s="4" t="s">
        <v>37</v>
      </c>
      <c r="E7" s="4" t="s">
        <v>31</v>
      </c>
      <c r="F7" s="6">
        <v>44202</v>
      </c>
      <c r="G7" s="6">
        <v>44203</v>
      </c>
      <c r="H7" s="4">
        <v>1</v>
      </c>
      <c r="I7" s="4">
        <v>1</v>
      </c>
      <c r="J7" s="4">
        <v>1</v>
      </c>
      <c r="K7" s="4" t="s">
        <v>25</v>
      </c>
      <c r="L7" s="4">
        <v>-546</v>
      </c>
      <c r="M7" s="4">
        <v>-546</v>
      </c>
      <c r="N7" s="4" t="s">
        <v>38</v>
      </c>
      <c r="O7" s="4" t="s">
        <v>27</v>
      </c>
      <c r="P7" s="4" t="s">
        <v>28</v>
      </c>
      <c r="Q7" s="4">
        <v>0</v>
      </c>
      <c r="R7" s="7">
        <v>44198</v>
      </c>
      <c r="S7" s="6">
        <v>44218</v>
      </c>
      <c r="T7" s="4" t="s">
        <v>29</v>
      </c>
      <c r="U7" s="4">
        <v>1939344</v>
      </c>
    </row>
    <row r="8" s="4" customFormat="1" spans="1:21">
      <c r="A8" s="4">
        <v>14241771326</v>
      </c>
      <c r="B8" s="4" t="s">
        <v>21</v>
      </c>
      <c r="C8" s="4" t="s">
        <v>22</v>
      </c>
      <c r="D8" s="4" t="s">
        <v>39</v>
      </c>
      <c r="E8" s="4" t="s">
        <v>40</v>
      </c>
      <c r="F8" s="6">
        <v>44200</v>
      </c>
      <c r="G8" s="6">
        <v>44203</v>
      </c>
      <c r="H8" s="4">
        <v>1</v>
      </c>
      <c r="I8" s="4">
        <v>3</v>
      </c>
      <c r="J8" s="4">
        <v>3</v>
      </c>
      <c r="K8" s="4" t="s">
        <v>25</v>
      </c>
      <c r="L8" s="4">
        <v>3187</v>
      </c>
      <c r="M8" s="4">
        <v>3187</v>
      </c>
      <c r="N8" s="4" t="s">
        <v>41</v>
      </c>
      <c r="O8" s="4" t="s">
        <v>27</v>
      </c>
      <c r="P8" s="4" t="s">
        <v>28</v>
      </c>
      <c r="Q8" s="4">
        <v>0</v>
      </c>
      <c r="R8" s="7">
        <v>44199</v>
      </c>
      <c r="S8" s="6">
        <v>44218</v>
      </c>
      <c r="T8" s="4" t="s">
        <v>29</v>
      </c>
      <c r="U8" s="4">
        <v>1939841</v>
      </c>
    </row>
    <row r="9" s="4" customFormat="1" spans="1:21">
      <c r="A9" s="4">
        <v>14244359153</v>
      </c>
      <c r="B9" s="4" t="s">
        <v>21</v>
      </c>
      <c r="C9" s="4" t="s">
        <v>22</v>
      </c>
      <c r="D9" s="4" t="s">
        <v>42</v>
      </c>
      <c r="E9" s="4" t="s">
        <v>31</v>
      </c>
      <c r="F9" s="6">
        <v>44202</v>
      </c>
      <c r="G9" s="6">
        <v>44203</v>
      </c>
      <c r="H9" s="4">
        <v>1</v>
      </c>
      <c r="I9" s="4">
        <v>1</v>
      </c>
      <c r="J9" s="4">
        <v>1</v>
      </c>
      <c r="K9" s="4" t="s">
        <v>25</v>
      </c>
      <c r="L9" s="4">
        <v>522</v>
      </c>
      <c r="M9" s="4">
        <v>522</v>
      </c>
      <c r="N9" s="4" t="s">
        <v>43</v>
      </c>
      <c r="O9" s="4" t="s">
        <v>27</v>
      </c>
      <c r="P9" s="4" t="s">
        <v>28</v>
      </c>
      <c r="Q9" s="4">
        <v>0</v>
      </c>
      <c r="R9" s="7">
        <v>44200</v>
      </c>
      <c r="S9" s="6">
        <v>44218</v>
      </c>
      <c r="T9" s="4" t="s">
        <v>29</v>
      </c>
      <c r="U9" s="4">
        <v>1940273</v>
      </c>
    </row>
    <row r="10" s="4" customFormat="1" spans="1:21">
      <c r="A10" s="4">
        <v>14247162316</v>
      </c>
      <c r="B10" s="4" t="s">
        <v>21</v>
      </c>
      <c r="C10" s="4" t="s">
        <v>22</v>
      </c>
      <c r="D10" s="4" t="s">
        <v>44</v>
      </c>
      <c r="E10" s="4" t="s">
        <v>45</v>
      </c>
      <c r="F10" s="6">
        <v>44201</v>
      </c>
      <c r="G10" s="6">
        <v>44203</v>
      </c>
      <c r="H10" s="4">
        <v>1</v>
      </c>
      <c r="I10" s="4">
        <v>2</v>
      </c>
      <c r="J10" s="4">
        <v>2</v>
      </c>
      <c r="K10" s="4" t="s">
        <v>25</v>
      </c>
      <c r="L10" s="4">
        <v>584</v>
      </c>
      <c r="M10" s="4">
        <v>584</v>
      </c>
      <c r="N10" s="4" t="s">
        <v>46</v>
      </c>
      <c r="O10" s="4" t="s">
        <v>27</v>
      </c>
      <c r="P10" s="4" t="s">
        <v>28</v>
      </c>
      <c r="Q10" s="4">
        <v>0</v>
      </c>
      <c r="R10" s="7">
        <v>44200</v>
      </c>
      <c r="S10" s="6">
        <v>44218</v>
      </c>
      <c r="T10" s="4" t="s">
        <v>29</v>
      </c>
      <c r="U10" s="4">
        <v>1940453</v>
      </c>
    </row>
    <row r="11" s="4" customFormat="1" spans="1:21">
      <c r="A11" s="4">
        <v>14247549438</v>
      </c>
      <c r="B11" s="4" t="s">
        <v>21</v>
      </c>
      <c r="C11" s="4" t="s">
        <v>22</v>
      </c>
      <c r="D11" s="4" t="s">
        <v>47</v>
      </c>
      <c r="E11" s="4" t="s">
        <v>48</v>
      </c>
      <c r="F11" s="6">
        <v>44202</v>
      </c>
      <c r="G11" s="6">
        <v>44203</v>
      </c>
      <c r="H11" s="4">
        <v>1</v>
      </c>
      <c r="I11" s="4">
        <v>1</v>
      </c>
      <c r="J11" s="4">
        <v>1</v>
      </c>
      <c r="K11" s="4" t="s">
        <v>25</v>
      </c>
      <c r="L11" s="4">
        <v>753</v>
      </c>
      <c r="M11" s="4">
        <v>753</v>
      </c>
      <c r="N11" s="4" t="s">
        <v>49</v>
      </c>
      <c r="O11" s="4" t="s">
        <v>27</v>
      </c>
      <c r="P11" s="4" t="s">
        <v>28</v>
      </c>
      <c r="Q11" s="4">
        <v>0</v>
      </c>
      <c r="R11" s="7">
        <v>44200</v>
      </c>
      <c r="S11" s="6">
        <v>44218</v>
      </c>
      <c r="T11" s="4" t="s">
        <v>29</v>
      </c>
      <c r="U11" s="4">
        <v>1940515</v>
      </c>
    </row>
    <row r="12" s="4" customFormat="1" spans="1:21">
      <c r="A12" s="4">
        <v>14249245337</v>
      </c>
      <c r="B12" s="4" t="s">
        <v>21</v>
      </c>
      <c r="C12" s="4" t="s">
        <v>22</v>
      </c>
      <c r="D12" s="4" t="s">
        <v>50</v>
      </c>
      <c r="E12" s="4" t="s">
        <v>51</v>
      </c>
      <c r="F12" s="6">
        <v>44201</v>
      </c>
      <c r="G12" s="6">
        <v>44203</v>
      </c>
      <c r="H12" s="4">
        <v>1</v>
      </c>
      <c r="I12" s="4">
        <v>2</v>
      </c>
      <c r="J12" s="4">
        <v>2</v>
      </c>
      <c r="K12" s="4" t="s">
        <v>25</v>
      </c>
      <c r="L12" s="4">
        <v>472</v>
      </c>
      <c r="M12" s="4">
        <v>472</v>
      </c>
      <c r="N12" s="4" t="s">
        <v>52</v>
      </c>
      <c r="O12" s="4" t="s">
        <v>27</v>
      </c>
      <c r="P12" s="4" t="s">
        <v>28</v>
      </c>
      <c r="Q12" s="4">
        <v>0</v>
      </c>
      <c r="R12" s="7">
        <v>44201</v>
      </c>
      <c r="S12" s="6">
        <v>44218</v>
      </c>
      <c r="T12" s="4" t="s">
        <v>29</v>
      </c>
      <c r="U12" s="4">
        <v>1940824</v>
      </c>
    </row>
    <row r="13" s="4" customFormat="1" spans="1:21">
      <c r="A13" s="4">
        <v>14254048210</v>
      </c>
      <c r="B13" s="4" t="s">
        <v>21</v>
      </c>
      <c r="C13" s="4" t="s">
        <v>22</v>
      </c>
      <c r="D13" s="4" t="s">
        <v>53</v>
      </c>
      <c r="E13" s="4" t="s">
        <v>54</v>
      </c>
      <c r="F13" s="6">
        <v>44202</v>
      </c>
      <c r="G13" s="6">
        <v>44203</v>
      </c>
      <c r="H13" s="4">
        <v>1</v>
      </c>
      <c r="I13" s="4">
        <v>1</v>
      </c>
      <c r="J13" s="4">
        <v>1</v>
      </c>
      <c r="K13" s="4" t="s">
        <v>25</v>
      </c>
      <c r="L13" s="4">
        <v>345</v>
      </c>
      <c r="M13" s="4">
        <v>345</v>
      </c>
      <c r="N13" s="4" t="s">
        <v>55</v>
      </c>
      <c r="O13" s="4" t="s">
        <v>27</v>
      </c>
      <c r="P13" s="4" t="s">
        <v>28</v>
      </c>
      <c r="Q13" s="4">
        <v>0</v>
      </c>
      <c r="R13" s="7">
        <v>44202</v>
      </c>
      <c r="S13" s="6">
        <v>44218</v>
      </c>
      <c r="T13" s="4" t="s">
        <v>29</v>
      </c>
      <c r="U13" s="4">
        <v>1941310</v>
      </c>
    </row>
    <row r="14" s="4" customFormat="1" spans="1:21">
      <c r="A14" s="4">
        <v>14254336658</v>
      </c>
      <c r="B14" s="4" t="s">
        <v>21</v>
      </c>
      <c r="C14" s="4" t="s">
        <v>22</v>
      </c>
      <c r="D14" s="4" t="s">
        <v>56</v>
      </c>
      <c r="E14" s="4" t="s">
        <v>57</v>
      </c>
      <c r="F14" s="6">
        <v>44202</v>
      </c>
      <c r="G14" s="6">
        <v>44203</v>
      </c>
      <c r="H14" s="4">
        <v>1</v>
      </c>
      <c r="I14" s="4">
        <v>1</v>
      </c>
      <c r="J14" s="4">
        <v>1</v>
      </c>
      <c r="K14" s="4" t="s">
        <v>25</v>
      </c>
      <c r="L14" s="4">
        <v>171</v>
      </c>
      <c r="M14" s="4">
        <v>171</v>
      </c>
      <c r="N14" s="4" t="s">
        <v>58</v>
      </c>
      <c r="O14" s="4" t="s">
        <v>27</v>
      </c>
      <c r="P14" s="4" t="s">
        <v>28</v>
      </c>
      <c r="Q14" s="4">
        <v>0</v>
      </c>
      <c r="R14" s="7">
        <v>44202</v>
      </c>
      <c r="S14" s="6">
        <v>44218</v>
      </c>
      <c r="T14" s="4" t="s">
        <v>29</v>
      </c>
      <c r="U14" s="4">
        <v>1941372</v>
      </c>
    </row>
    <row r="15" s="4" customFormat="1" spans="1:21">
      <c r="A15" s="4">
        <v>14254691712</v>
      </c>
      <c r="B15" s="4" t="s">
        <v>21</v>
      </c>
      <c r="C15" s="4" t="s">
        <v>22</v>
      </c>
      <c r="D15" s="4" t="s">
        <v>59</v>
      </c>
      <c r="E15" s="4" t="s">
        <v>60</v>
      </c>
      <c r="F15" s="6">
        <v>44202</v>
      </c>
      <c r="G15" s="6">
        <v>44203</v>
      </c>
      <c r="H15" s="4">
        <v>1</v>
      </c>
      <c r="I15" s="4">
        <v>1</v>
      </c>
      <c r="J15" s="4">
        <v>1</v>
      </c>
      <c r="K15" s="4" t="s">
        <v>25</v>
      </c>
      <c r="L15" s="4">
        <v>168</v>
      </c>
      <c r="M15" s="4">
        <v>168</v>
      </c>
      <c r="N15" s="4" t="s">
        <v>61</v>
      </c>
      <c r="O15" s="4" t="s">
        <v>27</v>
      </c>
      <c r="P15" s="4" t="s">
        <v>28</v>
      </c>
      <c r="Q15" s="4">
        <v>0</v>
      </c>
      <c r="R15" s="7">
        <v>44202</v>
      </c>
      <c r="S15" s="6">
        <v>44218</v>
      </c>
      <c r="T15" s="4" t="s">
        <v>29</v>
      </c>
      <c r="U15" s="4">
        <v>1941441</v>
      </c>
    </row>
    <row r="16" s="4" customFormat="1" spans="1:21">
      <c r="A16" s="4">
        <v>14254761348</v>
      </c>
      <c r="B16" s="4" t="s">
        <v>21</v>
      </c>
      <c r="C16" s="4" t="s">
        <v>22</v>
      </c>
      <c r="D16" s="4" t="s">
        <v>62</v>
      </c>
      <c r="E16" s="4" t="s">
        <v>57</v>
      </c>
      <c r="F16" s="6">
        <v>44202</v>
      </c>
      <c r="G16" s="6">
        <v>44203</v>
      </c>
      <c r="H16" s="4">
        <v>1</v>
      </c>
      <c r="I16" s="4">
        <v>1</v>
      </c>
      <c r="J16" s="4">
        <v>1</v>
      </c>
      <c r="K16" s="4" t="s">
        <v>25</v>
      </c>
      <c r="L16" s="4">
        <v>198</v>
      </c>
      <c r="M16" s="4">
        <v>198</v>
      </c>
      <c r="N16" s="4" t="s">
        <v>63</v>
      </c>
      <c r="O16" s="4" t="s">
        <v>27</v>
      </c>
      <c r="P16" s="4" t="s">
        <v>28</v>
      </c>
      <c r="Q16" s="4">
        <v>0</v>
      </c>
      <c r="R16" s="7">
        <v>44202</v>
      </c>
      <c r="S16" s="6">
        <v>44218</v>
      </c>
      <c r="T16" s="4" t="s">
        <v>29</v>
      </c>
      <c r="U16" s="4">
        <v>1941449</v>
      </c>
    </row>
    <row r="17" s="4" customFormat="1" spans="1:21">
      <c r="A17" s="4">
        <v>14254761348</v>
      </c>
      <c r="B17" s="4" t="s">
        <v>21</v>
      </c>
      <c r="C17" s="4" t="s">
        <v>33</v>
      </c>
      <c r="D17" s="4" t="s">
        <v>62</v>
      </c>
      <c r="E17" s="4" t="s">
        <v>57</v>
      </c>
      <c r="F17" s="6">
        <v>44202</v>
      </c>
      <c r="G17" s="6">
        <v>44203</v>
      </c>
      <c r="H17" s="4">
        <v>1</v>
      </c>
      <c r="I17" s="4">
        <v>1</v>
      </c>
      <c r="J17" s="4">
        <v>1</v>
      </c>
      <c r="K17" s="4" t="s">
        <v>25</v>
      </c>
      <c r="L17" s="4">
        <v>-198</v>
      </c>
      <c r="M17" s="4">
        <v>-198</v>
      </c>
      <c r="N17" s="4" t="s">
        <v>63</v>
      </c>
      <c r="O17" s="4" t="s">
        <v>27</v>
      </c>
      <c r="P17" s="4" t="s">
        <v>28</v>
      </c>
      <c r="Q17" s="4">
        <v>0</v>
      </c>
      <c r="R17" s="7">
        <v>44202</v>
      </c>
      <c r="S17" s="6">
        <v>44218</v>
      </c>
      <c r="T17" s="4" t="s">
        <v>29</v>
      </c>
      <c r="U17" s="4">
        <v>1941449</v>
      </c>
    </row>
    <row r="18" s="4" customFormat="1" spans="1:21">
      <c r="A18" s="4">
        <v>14255305419</v>
      </c>
      <c r="B18" s="4" t="s">
        <v>21</v>
      </c>
      <c r="C18" s="4" t="s">
        <v>22</v>
      </c>
      <c r="D18" s="4" t="s">
        <v>64</v>
      </c>
      <c r="E18" s="4" t="s">
        <v>65</v>
      </c>
      <c r="F18" s="6">
        <v>44202</v>
      </c>
      <c r="G18" s="6">
        <v>44203</v>
      </c>
      <c r="H18" s="4">
        <v>1</v>
      </c>
      <c r="I18" s="4">
        <v>1</v>
      </c>
      <c r="J18" s="4">
        <v>1</v>
      </c>
      <c r="K18" s="4" t="s">
        <v>25</v>
      </c>
      <c r="L18" s="4">
        <v>223</v>
      </c>
      <c r="M18" s="4">
        <v>223</v>
      </c>
      <c r="N18" s="4" t="s">
        <v>66</v>
      </c>
      <c r="O18" s="4" t="s">
        <v>27</v>
      </c>
      <c r="P18" s="4" t="s">
        <v>28</v>
      </c>
      <c r="Q18" s="4">
        <v>0</v>
      </c>
      <c r="R18" s="7">
        <v>44202</v>
      </c>
      <c r="S18" s="6">
        <v>44218</v>
      </c>
      <c r="T18" s="4" t="s">
        <v>29</v>
      </c>
      <c r="U18" s="4">
        <v>1941552</v>
      </c>
    </row>
    <row r="19" s="4" customFormat="1" spans="1:21">
      <c r="A19" s="4">
        <v>14255403236</v>
      </c>
      <c r="B19" s="4" t="s">
        <v>21</v>
      </c>
      <c r="C19" s="4" t="s">
        <v>22</v>
      </c>
      <c r="D19" s="4" t="s">
        <v>67</v>
      </c>
      <c r="E19" s="4" t="s">
        <v>68</v>
      </c>
      <c r="F19" s="6">
        <v>44202</v>
      </c>
      <c r="G19" s="6">
        <v>44203</v>
      </c>
      <c r="H19" s="4">
        <v>1</v>
      </c>
      <c r="I19" s="4">
        <v>1</v>
      </c>
      <c r="J19" s="4">
        <v>1</v>
      </c>
      <c r="K19" s="4" t="s">
        <v>25</v>
      </c>
      <c r="L19" s="4">
        <v>272</v>
      </c>
      <c r="M19" s="4">
        <v>272</v>
      </c>
      <c r="N19" s="4" t="s">
        <v>69</v>
      </c>
      <c r="O19" s="4" t="s">
        <v>27</v>
      </c>
      <c r="P19" s="4" t="s">
        <v>28</v>
      </c>
      <c r="Q19" s="4">
        <v>0</v>
      </c>
      <c r="R19" s="7">
        <v>44202</v>
      </c>
      <c r="S19" s="6">
        <v>44218</v>
      </c>
      <c r="T19" s="4" t="s">
        <v>29</v>
      </c>
      <c r="U19" s="4">
        <v>1941571</v>
      </c>
    </row>
    <row r="20" s="4" customFormat="1" spans="1:21">
      <c r="A20" s="4">
        <v>14203329584</v>
      </c>
      <c r="B20" s="4" t="s">
        <v>21</v>
      </c>
      <c r="C20" s="4" t="s">
        <v>70</v>
      </c>
      <c r="D20" s="4" t="s">
        <v>23</v>
      </c>
      <c r="E20" s="4" t="s">
        <v>24</v>
      </c>
      <c r="F20" s="6">
        <v>44201</v>
      </c>
      <c r="G20" s="6">
        <v>44203</v>
      </c>
      <c r="H20" s="4">
        <v>1</v>
      </c>
      <c r="I20" s="4">
        <v>2</v>
      </c>
      <c r="J20" s="4">
        <v>2</v>
      </c>
      <c r="K20" s="4" t="s">
        <v>25</v>
      </c>
      <c r="L20" s="4">
        <v>-289</v>
      </c>
      <c r="M20" s="4">
        <v>-289</v>
      </c>
      <c r="N20" s="4" t="s">
        <v>26</v>
      </c>
      <c r="O20" s="4" t="s">
        <v>27</v>
      </c>
      <c r="P20" s="4" t="s">
        <v>28</v>
      </c>
      <c r="Q20" s="4">
        <v>0</v>
      </c>
      <c r="R20" s="7">
        <v>44193</v>
      </c>
      <c r="S20" s="6">
        <v>44218</v>
      </c>
      <c r="T20" s="4" t="s">
        <v>29</v>
      </c>
      <c r="U20" s="4">
        <v>1935382</v>
      </c>
    </row>
    <row r="21" s="4" customFormat="1" spans="1:20">
      <c r="A21" s="4">
        <v>14255678268</v>
      </c>
      <c r="B21" s="4" t="s">
        <v>21</v>
      </c>
      <c r="C21" s="4" t="s">
        <v>22</v>
      </c>
      <c r="D21" s="4" t="s">
        <v>64</v>
      </c>
      <c r="E21" s="4" t="s">
        <v>60</v>
      </c>
      <c r="F21" s="6">
        <v>44202</v>
      </c>
      <c r="G21" s="6">
        <v>44203</v>
      </c>
      <c r="H21" s="4">
        <v>1</v>
      </c>
      <c r="I21" s="4">
        <v>1</v>
      </c>
      <c r="J21" s="4">
        <v>1</v>
      </c>
      <c r="K21" s="4" t="s">
        <v>25</v>
      </c>
      <c r="L21" s="4">
        <v>173</v>
      </c>
      <c r="M21" s="4">
        <v>173</v>
      </c>
      <c r="N21" s="4" t="s">
        <v>71</v>
      </c>
      <c r="O21" s="4" t="s">
        <v>27</v>
      </c>
      <c r="P21" s="4" t="s">
        <v>28</v>
      </c>
      <c r="Q21" s="4">
        <v>0</v>
      </c>
      <c r="R21" s="7">
        <v>44202</v>
      </c>
      <c r="S21" s="6">
        <v>44218</v>
      </c>
      <c r="T21" s="4" t="s">
        <v>29</v>
      </c>
    </row>
    <row r="22" s="4" customFormat="1" spans="1:21">
      <c r="A22" s="4">
        <v>14256328569</v>
      </c>
      <c r="B22" s="4" t="s">
        <v>21</v>
      </c>
      <c r="C22" s="4" t="s">
        <v>22</v>
      </c>
      <c r="D22" s="4" t="s">
        <v>72</v>
      </c>
      <c r="E22" s="4" t="s">
        <v>73</v>
      </c>
      <c r="F22" s="6">
        <v>44202</v>
      </c>
      <c r="G22" s="6">
        <v>44203</v>
      </c>
      <c r="H22" s="4">
        <v>1</v>
      </c>
      <c r="I22" s="4">
        <v>1</v>
      </c>
      <c r="J22" s="4">
        <v>1</v>
      </c>
      <c r="K22" s="4" t="s">
        <v>25</v>
      </c>
      <c r="L22" s="4">
        <v>159</v>
      </c>
      <c r="M22" s="4">
        <v>159</v>
      </c>
      <c r="N22" s="4" t="s">
        <v>74</v>
      </c>
      <c r="O22" s="4" t="s">
        <v>27</v>
      </c>
      <c r="P22" s="4" t="s">
        <v>28</v>
      </c>
      <c r="Q22" s="4">
        <v>0</v>
      </c>
      <c r="R22" s="7">
        <v>44202</v>
      </c>
      <c r="S22" s="6">
        <v>44218</v>
      </c>
      <c r="T22" s="4" t="s">
        <v>29</v>
      </c>
      <c r="U22" s="4">
        <v>1941749</v>
      </c>
    </row>
    <row r="23" s="4" customFormat="1" spans="1:21">
      <c r="A23" s="4">
        <v>14256340811</v>
      </c>
      <c r="B23" s="4" t="s">
        <v>21</v>
      </c>
      <c r="C23" s="4" t="s">
        <v>22</v>
      </c>
      <c r="D23" s="4" t="s">
        <v>75</v>
      </c>
      <c r="E23" s="4" t="s">
        <v>76</v>
      </c>
      <c r="F23" s="6">
        <v>44202</v>
      </c>
      <c r="G23" s="6">
        <v>44203</v>
      </c>
      <c r="H23" s="4">
        <v>1</v>
      </c>
      <c r="I23" s="4">
        <v>1</v>
      </c>
      <c r="J23" s="4">
        <v>1</v>
      </c>
      <c r="K23" s="4" t="s">
        <v>25</v>
      </c>
      <c r="L23" s="4">
        <v>151</v>
      </c>
      <c r="M23" s="4">
        <v>151</v>
      </c>
      <c r="N23" s="4" t="s">
        <v>77</v>
      </c>
      <c r="O23" s="4" t="s">
        <v>27</v>
      </c>
      <c r="P23" s="4" t="s">
        <v>28</v>
      </c>
      <c r="Q23" s="4">
        <v>0</v>
      </c>
      <c r="R23" s="7">
        <v>44202</v>
      </c>
      <c r="S23" s="6">
        <v>44218</v>
      </c>
      <c r="T23" s="4" t="s">
        <v>29</v>
      </c>
      <c r="U23" s="4">
        <v>1941754</v>
      </c>
    </row>
    <row r="24" s="4" customFormat="1" spans="1:20">
      <c r="A24" s="4">
        <v>14257827184</v>
      </c>
      <c r="B24" s="4" t="s">
        <v>21</v>
      </c>
      <c r="C24" s="4" t="s">
        <v>22</v>
      </c>
      <c r="D24" s="4" t="s">
        <v>78</v>
      </c>
      <c r="E24" s="4" t="s">
        <v>79</v>
      </c>
      <c r="F24" s="6">
        <v>44202</v>
      </c>
      <c r="G24" s="6">
        <v>44203</v>
      </c>
      <c r="H24" s="4">
        <v>1</v>
      </c>
      <c r="I24" s="4">
        <v>1</v>
      </c>
      <c r="J24" s="4">
        <v>1</v>
      </c>
      <c r="K24" s="4" t="s">
        <v>25</v>
      </c>
      <c r="L24" s="4">
        <v>149</v>
      </c>
      <c r="M24" s="4">
        <v>149</v>
      </c>
      <c r="N24" s="4" t="s">
        <v>80</v>
      </c>
      <c r="O24" s="4" t="s">
        <v>27</v>
      </c>
      <c r="P24" s="4" t="s">
        <v>28</v>
      </c>
      <c r="Q24" s="4">
        <v>0</v>
      </c>
      <c r="R24" s="7">
        <v>44202</v>
      </c>
      <c r="S24" s="6">
        <v>44218</v>
      </c>
      <c r="T24" s="4" t="s">
        <v>29</v>
      </c>
    </row>
    <row r="25" s="4" customFormat="1" spans="1:20">
      <c r="A25" s="4">
        <v>14260212158</v>
      </c>
      <c r="B25" s="4" t="s">
        <v>21</v>
      </c>
      <c r="C25" s="4" t="s">
        <v>22</v>
      </c>
      <c r="D25" s="4" t="s">
        <v>81</v>
      </c>
      <c r="E25" s="4"/>
      <c r="F25" s="6">
        <v>44202</v>
      </c>
      <c r="G25" s="6">
        <v>44203</v>
      </c>
      <c r="H25" s="4">
        <v>0</v>
      </c>
      <c r="I25" s="4">
        <v>1</v>
      </c>
      <c r="J25" s="4">
        <v>0</v>
      </c>
      <c r="K25" s="4" t="s">
        <v>25</v>
      </c>
      <c r="L25" s="4">
        <v>213</v>
      </c>
      <c r="M25" s="4">
        <v>213</v>
      </c>
      <c r="N25" s="4"/>
      <c r="O25" s="4" t="s">
        <v>27</v>
      </c>
      <c r="P25" s="4" t="s">
        <v>28</v>
      </c>
      <c r="Q25" s="4">
        <v>0</v>
      </c>
      <c r="R25" s="7">
        <v>44203</v>
      </c>
      <c r="S25" s="6">
        <v>44218</v>
      </c>
      <c r="T25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H31" sqref="H30:H31"/>
    </sheetView>
  </sheetViews>
  <sheetFormatPr defaultColWidth="9" defaultRowHeight="13.5"/>
  <cols>
    <col min="1" max="1" width="13.625" style="4" customWidth="1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82</v>
      </c>
    </row>
    <row r="2" s="4" customFormat="1" spans="1:11">
      <c r="A2" s="5">
        <v>14254761348</v>
      </c>
      <c r="B2" s="5">
        <v>0</v>
      </c>
      <c r="C2" s="5" t="str">
        <f>VLOOKUP(A2,HOP!A:H,8,0)</f>
        <v>0.00</v>
      </c>
      <c r="D2" s="5">
        <f>VLOOKUP(A2,HOP!A:B,2,0)</f>
        <v>1941449</v>
      </c>
      <c r="E2" s="5">
        <f>B2-C2</f>
        <v>0</v>
      </c>
      <c r="K2" s="5" t="str">
        <f>$K$1&amp;D2</f>
        <v>,1941449</v>
      </c>
    </row>
    <row r="3" s="4" customFormat="1" spans="1:11">
      <c r="A3" s="5">
        <v>14237419765</v>
      </c>
      <c r="B3" s="5">
        <v>0</v>
      </c>
      <c r="C3" s="5">
        <v>0</v>
      </c>
      <c r="D3" s="5">
        <v>1939344</v>
      </c>
      <c r="E3" s="5">
        <f>B3-C3</f>
        <v>0</v>
      </c>
      <c r="K3" s="5" t="str">
        <f>$K$1&amp;D3</f>
        <v>,1939344</v>
      </c>
    </row>
    <row r="4" s="4" customFormat="1" spans="1:11">
      <c r="A4" s="4">
        <v>14234638939</v>
      </c>
      <c r="B4" s="4">
        <v>525</v>
      </c>
      <c r="C4" s="4" t="str">
        <f>VLOOKUP(A4,HOP!A:H,8,0)</f>
        <v>525.00</v>
      </c>
      <c r="D4" s="4">
        <f>VLOOKUP(A4,HOP!A:B,2,0)</f>
        <v>1939029</v>
      </c>
      <c r="E4" s="4">
        <f>B4-C4</f>
        <v>0</v>
      </c>
      <c r="K4" s="4" t="str">
        <f>$K$1&amp;D4</f>
        <v>,1939029</v>
      </c>
    </row>
    <row r="5" s="4" customFormat="1" spans="1:11">
      <c r="A5" s="5">
        <v>14211086792</v>
      </c>
      <c r="B5" s="5">
        <v>0</v>
      </c>
      <c r="C5" s="5" t="str">
        <f>VLOOKUP(A5,HOP!A:H,8,0)</f>
        <v>0.00</v>
      </c>
      <c r="D5" s="5">
        <f>VLOOKUP(A5,HOP!A:B,2,0)</f>
        <v>1936653</v>
      </c>
      <c r="E5" s="5">
        <f>B5-C5</f>
        <v>0</v>
      </c>
      <c r="K5" s="5" t="str">
        <f>$K$1&amp;D5</f>
        <v>,1936653</v>
      </c>
    </row>
    <row r="6" s="4" customFormat="1" spans="1:11">
      <c r="A6" s="4">
        <v>14241771326</v>
      </c>
      <c r="B6" s="4">
        <v>3187</v>
      </c>
      <c r="C6" s="4" t="str">
        <f>VLOOKUP(A6,HOP!A:H,8,0)</f>
        <v>3187.00</v>
      </c>
      <c r="D6" s="4">
        <f>VLOOKUP(A6,HOP!A:B,2,0)</f>
        <v>1939841</v>
      </c>
      <c r="E6" s="4">
        <f t="shared" ref="E5:E23" si="0">B6-C6</f>
        <v>0</v>
      </c>
      <c r="K6" s="4" t="str">
        <f t="shared" ref="K5:K23" si="1">$K$1&amp;D6</f>
        <v>,1939841</v>
      </c>
    </row>
    <row r="7" s="4" customFormat="1" spans="1:11">
      <c r="A7" s="4">
        <v>14244359153</v>
      </c>
      <c r="B7" s="4">
        <v>522</v>
      </c>
      <c r="C7" s="4" t="str">
        <f>VLOOKUP(A7,HOP!A:H,8,0)</f>
        <v>522.00</v>
      </c>
      <c r="D7" s="4">
        <f>VLOOKUP(A7,HOP!A:B,2,0)</f>
        <v>1940273</v>
      </c>
      <c r="E7" s="4">
        <f t="shared" si="0"/>
        <v>0</v>
      </c>
      <c r="K7" s="4" t="str">
        <f t="shared" si="1"/>
        <v>,1940273</v>
      </c>
    </row>
    <row r="8" s="4" customFormat="1" spans="1:11">
      <c r="A8" s="4">
        <v>14247162316</v>
      </c>
      <c r="B8" s="4">
        <v>584</v>
      </c>
      <c r="C8" s="4" t="str">
        <f>VLOOKUP(A8,HOP!A:H,8,0)</f>
        <v>584.00</v>
      </c>
      <c r="D8" s="4">
        <f>VLOOKUP(A8,HOP!A:B,2,0)</f>
        <v>1940453</v>
      </c>
      <c r="E8" s="4">
        <f t="shared" si="0"/>
        <v>0</v>
      </c>
      <c r="K8" s="4" t="str">
        <f t="shared" si="1"/>
        <v>,1940453</v>
      </c>
    </row>
    <row r="9" s="4" customFormat="1" spans="1:11">
      <c r="A9" s="4">
        <v>14247549438</v>
      </c>
      <c r="B9" s="4">
        <v>753</v>
      </c>
      <c r="C9" s="4" t="str">
        <f>VLOOKUP(A9,HOP!A:H,8,0)</f>
        <v>753.00</v>
      </c>
      <c r="D9" s="4">
        <f>VLOOKUP(A9,HOP!A:B,2,0)</f>
        <v>1940515</v>
      </c>
      <c r="E9" s="4">
        <f t="shared" si="0"/>
        <v>0</v>
      </c>
      <c r="K9" s="4" t="str">
        <f t="shared" si="1"/>
        <v>,1940515</v>
      </c>
    </row>
    <row r="10" s="4" customFormat="1" spans="1:11">
      <c r="A10" s="4">
        <v>14249245337</v>
      </c>
      <c r="B10" s="4">
        <v>472</v>
      </c>
      <c r="C10" s="4" t="str">
        <f>VLOOKUP(A10,HOP!A:H,8,0)</f>
        <v>472.00</v>
      </c>
      <c r="D10" s="4">
        <f>VLOOKUP(A10,HOP!A:B,2,0)</f>
        <v>1940824</v>
      </c>
      <c r="E10" s="4">
        <f t="shared" si="0"/>
        <v>0</v>
      </c>
      <c r="K10" s="4" t="str">
        <f t="shared" si="1"/>
        <v>,1940824</v>
      </c>
    </row>
    <row r="11" s="4" customFormat="1" spans="1:11">
      <c r="A11" s="4">
        <v>14254048210</v>
      </c>
      <c r="B11" s="4">
        <v>345</v>
      </c>
      <c r="C11" s="4" t="str">
        <f>VLOOKUP(A11,HOP!A:H,8,0)</f>
        <v>345.00</v>
      </c>
      <c r="D11" s="4">
        <f>VLOOKUP(A11,HOP!A:B,2,0)</f>
        <v>1941310</v>
      </c>
      <c r="E11" s="4">
        <f t="shared" si="0"/>
        <v>0</v>
      </c>
      <c r="K11" s="4" t="str">
        <f t="shared" si="1"/>
        <v>,1941310</v>
      </c>
    </row>
    <row r="12" s="4" customFormat="1" spans="1:11">
      <c r="A12" s="4">
        <v>14254336658</v>
      </c>
      <c r="B12" s="4">
        <v>171</v>
      </c>
      <c r="C12" s="4" t="str">
        <f>VLOOKUP(A12,HOP!A:H,8,0)</f>
        <v>171.00</v>
      </c>
      <c r="D12" s="4">
        <f>VLOOKUP(A12,HOP!A:B,2,0)</f>
        <v>1941372</v>
      </c>
      <c r="E12" s="4">
        <f t="shared" si="0"/>
        <v>0</v>
      </c>
      <c r="K12" s="4" t="str">
        <f t="shared" si="1"/>
        <v>,1941372</v>
      </c>
    </row>
    <row r="13" s="4" customFormat="1" spans="1:11">
      <c r="A13" s="4">
        <v>14254691712</v>
      </c>
      <c r="B13" s="4">
        <v>168</v>
      </c>
      <c r="C13" s="4" t="str">
        <f>VLOOKUP(A13,HOP!A:H,8,0)</f>
        <v>168.00</v>
      </c>
      <c r="D13" s="4">
        <f>VLOOKUP(A13,HOP!A:B,2,0)</f>
        <v>1941441</v>
      </c>
      <c r="E13" s="4">
        <f t="shared" si="0"/>
        <v>0</v>
      </c>
      <c r="K13" s="4" t="str">
        <f t="shared" si="1"/>
        <v>,1941441</v>
      </c>
    </row>
    <row r="14" s="4" customFormat="1" spans="1:11">
      <c r="A14" s="5">
        <v>14203329584</v>
      </c>
      <c r="B14" s="5">
        <v>289</v>
      </c>
      <c r="C14" s="5" t="str">
        <f>VLOOKUP(A14,HOP!A:H,8,0)</f>
        <v>289.00</v>
      </c>
      <c r="D14" s="5">
        <f>VLOOKUP(A14,HOP!A:B,2,0)</f>
        <v>1935382</v>
      </c>
      <c r="E14" s="5">
        <f>B14-C14</f>
        <v>0</v>
      </c>
      <c r="K14" s="5" t="str">
        <f>$K$1&amp;D14</f>
        <v>,1935382</v>
      </c>
    </row>
    <row r="15" s="4" customFormat="1" spans="1:11">
      <c r="A15" s="4">
        <v>14255305419</v>
      </c>
      <c r="B15" s="4">
        <v>223</v>
      </c>
      <c r="C15" s="4" t="str">
        <f>VLOOKUP(A15,HOP!A:H,8,0)</f>
        <v>223.00</v>
      </c>
      <c r="D15" s="4">
        <f>VLOOKUP(A15,HOP!A:B,2,0)</f>
        <v>1941552</v>
      </c>
      <c r="E15" s="4">
        <f>B15-C15</f>
        <v>0</v>
      </c>
      <c r="K15" s="4" t="str">
        <f>$K$1&amp;D15</f>
        <v>,1941552</v>
      </c>
    </row>
    <row r="16" s="4" customFormat="1" spans="1:11">
      <c r="A16" s="4">
        <v>14255403236</v>
      </c>
      <c r="B16" s="4">
        <v>272</v>
      </c>
      <c r="C16" s="4" t="str">
        <f>VLOOKUP(A16,HOP!A:H,8,0)</f>
        <v>272.00</v>
      </c>
      <c r="D16" s="4">
        <f>VLOOKUP(A16,HOP!A:B,2,0)</f>
        <v>1941571</v>
      </c>
      <c r="E16" s="4">
        <f>B16-C16</f>
        <v>0</v>
      </c>
      <c r="K16" s="4" t="str">
        <f>$K$1&amp;D16</f>
        <v>,1941571</v>
      </c>
    </row>
    <row r="17" s="4" customFormat="1" spans="1:11">
      <c r="A17" s="4">
        <v>14255678268</v>
      </c>
      <c r="B17" s="4">
        <v>173</v>
      </c>
      <c r="C17" s="4" t="str">
        <f>VLOOKUP(A17,HOP!A:H,8,0)</f>
        <v>173.00</v>
      </c>
      <c r="D17" s="4">
        <f>VLOOKUP(A17,HOP!A:B,2,0)</f>
        <v>1941625</v>
      </c>
      <c r="E17" s="4">
        <f>B17-C17</f>
        <v>0</v>
      </c>
      <c r="K17" s="4" t="str">
        <f>$K$1&amp;D17</f>
        <v>,1941625</v>
      </c>
    </row>
    <row r="18" s="4" customFormat="1" spans="1:11">
      <c r="A18" s="4">
        <v>14256328569</v>
      </c>
      <c r="B18" s="4">
        <v>159</v>
      </c>
      <c r="C18" s="4" t="str">
        <f>VLOOKUP(A18,HOP!A:H,8,0)</f>
        <v>159.00</v>
      </c>
      <c r="D18" s="4">
        <f>VLOOKUP(A18,HOP!A:B,2,0)</f>
        <v>1941749</v>
      </c>
      <c r="E18" s="4">
        <f>B18-C18</f>
        <v>0</v>
      </c>
      <c r="K18" s="4" t="str">
        <f>$K$1&amp;D18</f>
        <v>,1941749</v>
      </c>
    </row>
    <row r="19" s="4" customFormat="1" spans="1:11">
      <c r="A19" s="4">
        <v>14256340811</v>
      </c>
      <c r="B19" s="4">
        <v>151</v>
      </c>
      <c r="C19" s="4" t="str">
        <f>VLOOKUP(A19,HOP!A:H,8,0)</f>
        <v>151.00</v>
      </c>
      <c r="D19" s="4">
        <f>VLOOKUP(A19,HOP!A:B,2,0)</f>
        <v>1941754</v>
      </c>
      <c r="E19" s="4">
        <f>B19-C19</f>
        <v>0</v>
      </c>
      <c r="K19" s="4" t="str">
        <f>$K$1&amp;D19</f>
        <v>,1941754</v>
      </c>
    </row>
    <row r="20" s="4" customFormat="1" spans="1:11">
      <c r="A20" s="4">
        <v>14257827184</v>
      </c>
      <c r="B20" s="4">
        <v>149</v>
      </c>
      <c r="C20" s="4" t="str">
        <f>VLOOKUP(A20,HOP!A:H,8,0)</f>
        <v>149.00</v>
      </c>
      <c r="D20" s="4">
        <f>VLOOKUP(A20,HOP!A:B,2,0)</f>
        <v>1941829</v>
      </c>
      <c r="E20" s="4">
        <f>B20-C20</f>
        <v>0</v>
      </c>
      <c r="K20" s="4" t="str">
        <f>$K$1&amp;D20</f>
        <v>,1941829</v>
      </c>
    </row>
    <row r="21" s="4" customFormat="1" spans="1:11">
      <c r="A21" s="4">
        <v>14260212158</v>
      </c>
      <c r="B21" s="4">
        <v>213</v>
      </c>
      <c r="C21" s="4" t="e">
        <f>VLOOKUP(A21,HOP!A:H,8,0)</f>
        <v>#N/A</v>
      </c>
      <c r="D21" s="4" t="e">
        <f>VLOOKUP(A21,HOP!A:B,2,0)</f>
        <v>#N/A</v>
      </c>
      <c r="E21" s="4" t="e">
        <f>B21-C21</f>
        <v>#N/A</v>
      </c>
      <c r="F21" s="4" t="s">
        <v>83</v>
      </c>
      <c r="K21" s="4" t="e">
        <f>$K$1&amp;D21</f>
        <v>#N/A</v>
      </c>
    </row>
    <row r="23" spans="2:2">
      <c r="B23" s="4">
        <f>SUM(B2:B22)</f>
        <v>8356</v>
      </c>
    </row>
    <row r="25" spans="1:1">
      <c r="A25" s="4" t="s">
        <v>84</v>
      </c>
    </row>
    <row r="26" spans="1:1">
      <c r="A26" s="4" t="s">
        <v>85</v>
      </c>
    </row>
    <row r="27" spans="1:1">
      <c r="A27" s="4" t="s">
        <v>86</v>
      </c>
    </row>
    <row r="28" spans="1:1">
      <c r="A28" s="4" t="s">
        <v>87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31" sqref="B3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88</v>
      </c>
      <c r="B1" s="2" t="s">
        <v>89</v>
      </c>
      <c r="C1" s="2" t="s">
        <v>90</v>
      </c>
      <c r="D1" s="2" t="s">
        <v>91</v>
      </c>
      <c r="E1" s="2" t="s">
        <v>5</v>
      </c>
      <c r="F1" s="2" t="s">
        <v>92</v>
      </c>
      <c r="G1" s="2" t="s">
        <v>93</v>
      </c>
      <c r="H1" s="2" t="s">
        <v>94</v>
      </c>
      <c r="I1" s="2" t="s">
        <v>95</v>
      </c>
      <c r="J1" s="2" t="s">
        <v>96</v>
      </c>
      <c r="K1" s="2" t="s">
        <v>17</v>
      </c>
    </row>
    <row r="2" s="1" customFormat="1" ht="20" customHeight="1" spans="1:11">
      <c r="A2" s="3">
        <v>14257827184</v>
      </c>
      <c r="B2" s="3">
        <v>1941829</v>
      </c>
      <c r="C2" s="2" t="s">
        <v>97</v>
      </c>
      <c r="D2" s="2" t="s">
        <v>80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80</v>
      </c>
      <c r="J2" s="2" t="s">
        <v>102</v>
      </c>
      <c r="K2" s="2" t="s">
        <v>103</v>
      </c>
    </row>
    <row r="3" s="1" customFormat="1" ht="20" customHeight="1" spans="1:11">
      <c r="A3" s="3">
        <v>14256340811</v>
      </c>
      <c r="B3" s="3">
        <v>1941754</v>
      </c>
      <c r="C3" s="2" t="s">
        <v>104</v>
      </c>
      <c r="D3" s="2" t="s">
        <v>77</v>
      </c>
      <c r="E3" s="2" t="s">
        <v>98</v>
      </c>
      <c r="F3" s="2" t="s">
        <v>99</v>
      </c>
      <c r="G3" s="2" t="s">
        <v>100</v>
      </c>
      <c r="H3" s="2" t="s">
        <v>105</v>
      </c>
      <c r="I3" s="2" t="s">
        <v>77</v>
      </c>
      <c r="J3" s="2" t="s">
        <v>102</v>
      </c>
      <c r="K3" s="2" t="s">
        <v>106</v>
      </c>
    </row>
    <row r="4" s="1" customFormat="1" ht="20" customHeight="1" spans="1:11">
      <c r="A4" s="3">
        <v>14256328569</v>
      </c>
      <c r="B4" s="3">
        <v>1941749</v>
      </c>
      <c r="C4" s="2" t="s">
        <v>107</v>
      </c>
      <c r="D4" s="2" t="s">
        <v>74</v>
      </c>
      <c r="E4" s="2" t="s">
        <v>98</v>
      </c>
      <c r="F4" s="2" t="s">
        <v>99</v>
      </c>
      <c r="G4" s="2" t="s">
        <v>100</v>
      </c>
      <c r="H4" s="2" t="s">
        <v>108</v>
      </c>
      <c r="I4" s="2" t="s">
        <v>74</v>
      </c>
      <c r="J4" s="2" t="s">
        <v>102</v>
      </c>
      <c r="K4" s="2" t="s">
        <v>109</v>
      </c>
    </row>
    <row r="5" s="1" customFormat="1" ht="20" customHeight="1" spans="1:11">
      <c r="A5" s="3">
        <v>14255678268</v>
      </c>
      <c r="B5" s="3">
        <v>1941625</v>
      </c>
      <c r="C5" s="2" t="s">
        <v>110</v>
      </c>
      <c r="D5" s="2" t="s">
        <v>71</v>
      </c>
      <c r="E5" s="2" t="s">
        <v>98</v>
      </c>
      <c r="F5" s="2" t="s">
        <v>99</v>
      </c>
      <c r="G5" s="2" t="s">
        <v>100</v>
      </c>
      <c r="H5" s="2" t="s">
        <v>111</v>
      </c>
      <c r="I5" s="2" t="s">
        <v>71</v>
      </c>
      <c r="J5" s="2" t="s">
        <v>102</v>
      </c>
      <c r="K5" s="2" t="s">
        <v>112</v>
      </c>
    </row>
    <row r="6" s="1" customFormat="1" ht="20" customHeight="1" spans="1:11">
      <c r="A6" s="3">
        <v>14255485964</v>
      </c>
      <c r="B6" s="3">
        <v>1941584</v>
      </c>
      <c r="C6" s="2" t="s">
        <v>113</v>
      </c>
      <c r="D6" s="2" t="s">
        <v>114</v>
      </c>
      <c r="E6" s="2" t="s">
        <v>98</v>
      </c>
      <c r="F6" s="2" t="s">
        <v>99</v>
      </c>
      <c r="G6" s="2" t="s">
        <v>100</v>
      </c>
      <c r="H6" s="2" t="s">
        <v>115</v>
      </c>
      <c r="I6" s="2" t="s">
        <v>114</v>
      </c>
      <c r="J6" s="2" t="s">
        <v>102</v>
      </c>
      <c r="K6" s="2" t="s">
        <v>116</v>
      </c>
    </row>
    <row r="7" s="1" customFormat="1" ht="20" customHeight="1" spans="1:11">
      <c r="A7" s="3">
        <v>14255403236</v>
      </c>
      <c r="B7" s="3">
        <v>1941571</v>
      </c>
      <c r="C7" s="2" t="s">
        <v>117</v>
      </c>
      <c r="D7" s="2" t="s">
        <v>69</v>
      </c>
      <c r="E7" s="2" t="s">
        <v>98</v>
      </c>
      <c r="F7" s="2" t="s">
        <v>99</v>
      </c>
      <c r="G7" s="2" t="s">
        <v>100</v>
      </c>
      <c r="H7" s="2" t="s">
        <v>118</v>
      </c>
      <c r="I7" s="2" t="s">
        <v>69</v>
      </c>
      <c r="J7" s="2" t="s">
        <v>102</v>
      </c>
      <c r="K7" s="2" t="s">
        <v>119</v>
      </c>
    </row>
    <row r="8" s="1" customFormat="1" ht="20" customHeight="1" spans="1:11">
      <c r="A8" s="3">
        <v>14255305419</v>
      </c>
      <c r="B8" s="3">
        <v>1941552</v>
      </c>
      <c r="C8" s="2" t="s">
        <v>110</v>
      </c>
      <c r="D8" s="2" t="s">
        <v>66</v>
      </c>
      <c r="E8" s="2" t="s">
        <v>98</v>
      </c>
      <c r="F8" s="2" t="s">
        <v>99</v>
      </c>
      <c r="G8" s="2" t="s">
        <v>100</v>
      </c>
      <c r="H8" s="2" t="s">
        <v>120</v>
      </c>
      <c r="I8" s="2" t="s">
        <v>66</v>
      </c>
      <c r="J8" s="2" t="s">
        <v>102</v>
      </c>
      <c r="K8" s="2" t="s">
        <v>121</v>
      </c>
    </row>
    <row r="9" s="1" customFormat="1" ht="20" customHeight="1" spans="1:11">
      <c r="A9" s="3">
        <v>14254761348</v>
      </c>
      <c r="B9" s="3">
        <v>1941449</v>
      </c>
      <c r="C9" s="2" t="s">
        <v>122</v>
      </c>
      <c r="D9" s="2" t="s">
        <v>63</v>
      </c>
      <c r="E9" s="2" t="s">
        <v>98</v>
      </c>
      <c r="F9" s="2" t="s">
        <v>99</v>
      </c>
      <c r="G9" s="2" t="s">
        <v>100</v>
      </c>
      <c r="H9" s="2" t="s">
        <v>123</v>
      </c>
      <c r="I9" s="2" t="s">
        <v>63</v>
      </c>
      <c r="J9" s="2" t="s">
        <v>102</v>
      </c>
      <c r="K9" s="2" t="s">
        <v>124</v>
      </c>
    </row>
    <row r="10" s="1" customFormat="1" ht="20" customHeight="1" spans="1:11">
      <c r="A10" s="3">
        <v>14254691712</v>
      </c>
      <c r="B10" s="3">
        <v>1941441</v>
      </c>
      <c r="C10" s="2" t="s">
        <v>125</v>
      </c>
      <c r="D10" s="2" t="s">
        <v>61</v>
      </c>
      <c r="E10" s="2" t="s">
        <v>98</v>
      </c>
      <c r="F10" s="2" t="s">
        <v>99</v>
      </c>
      <c r="G10" s="2" t="s">
        <v>100</v>
      </c>
      <c r="H10" s="2" t="s">
        <v>126</v>
      </c>
      <c r="I10" s="2" t="s">
        <v>61</v>
      </c>
      <c r="J10" s="2" t="s">
        <v>102</v>
      </c>
      <c r="K10" s="2" t="s">
        <v>127</v>
      </c>
    </row>
    <row r="11" s="1" customFormat="1" ht="20" customHeight="1" spans="1:11">
      <c r="A11" s="3">
        <v>14254336658</v>
      </c>
      <c r="B11" s="3">
        <v>1941372</v>
      </c>
      <c r="C11" s="2" t="s">
        <v>113</v>
      </c>
      <c r="D11" s="2" t="s">
        <v>58</v>
      </c>
      <c r="E11" s="2" t="s">
        <v>98</v>
      </c>
      <c r="F11" s="2" t="s">
        <v>99</v>
      </c>
      <c r="G11" s="2" t="s">
        <v>100</v>
      </c>
      <c r="H11" s="2" t="s">
        <v>128</v>
      </c>
      <c r="I11" s="2" t="s">
        <v>58</v>
      </c>
      <c r="J11" s="2" t="s">
        <v>102</v>
      </c>
      <c r="K11" s="2" t="s">
        <v>129</v>
      </c>
    </row>
    <row r="12" s="1" customFormat="1" ht="20" customHeight="1" spans="1:11">
      <c r="A12" s="3">
        <v>14254048210</v>
      </c>
      <c r="B12" s="3">
        <v>1941310</v>
      </c>
      <c r="C12" s="2" t="s">
        <v>130</v>
      </c>
      <c r="D12" s="2" t="s">
        <v>55</v>
      </c>
      <c r="E12" s="2" t="s">
        <v>98</v>
      </c>
      <c r="F12" s="2" t="s">
        <v>99</v>
      </c>
      <c r="G12" s="2" t="s">
        <v>100</v>
      </c>
      <c r="H12" s="2" t="s">
        <v>131</v>
      </c>
      <c r="I12" s="2" t="s">
        <v>55</v>
      </c>
      <c r="J12" s="2" t="s">
        <v>102</v>
      </c>
      <c r="K12" s="2" t="s">
        <v>132</v>
      </c>
    </row>
    <row r="13" s="1" customFormat="1" ht="20" customHeight="1" spans="1:11">
      <c r="A13" s="3">
        <v>14249245337</v>
      </c>
      <c r="B13" s="3">
        <v>1940824</v>
      </c>
      <c r="C13" s="2" t="s">
        <v>133</v>
      </c>
      <c r="D13" s="2" t="s">
        <v>52</v>
      </c>
      <c r="E13" s="2" t="s">
        <v>134</v>
      </c>
      <c r="F13" s="2" t="s">
        <v>99</v>
      </c>
      <c r="G13" s="2" t="s">
        <v>100</v>
      </c>
      <c r="H13" s="2" t="s">
        <v>135</v>
      </c>
      <c r="I13" s="2" t="s">
        <v>52</v>
      </c>
      <c r="J13" s="2" t="s">
        <v>102</v>
      </c>
      <c r="K13" s="2" t="s">
        <v>136</v>
      </c>
    </row>
    <row r="14" s="1" customFormat="1" ht="20" customHeight="1" spans="1:11">
      <c r="A14" s="3">
        <v>14247549438</v>
      </c>
      <c r="B14" s="3">
        <v>1940515</v>
      </c>
      <c r="C14" s="2" t="s">
        <v>137</v>
      </c>
      <c r="D14" s="2" t="s">
        <v>49</v>
      </c>
      <c r="E14" s="2" t="s">
        <v>98</v>
      </c>
      <c r="F14" s="2" t="s">
        <v>99</v>
      </c>
      <c r="G14" s="2" t="s">
        <v>100</v>
      </c>
      <c r="H14" s="2" t="s">
        <v>138</v>
      </c>
      <c r="I14" s="2" t="s">
        <v>49</v>
      </c>
      <c r="J14" s="2" t="s">
        <v>102</v>
      </c>
      <c r="K14" s="2" t="s">
        <v>139</v>
      </c>
    </row>
    <row r="15" s="1" customFormat="1" ht="20" customHeight="1" spans="1:11">
      <c r="A15" s="3">
        <v>14247162316</v>
      </c>
      <c r="B15" s="3">
        <v>1940453</v>
      </c>
      <c r="C15" s="2" t="s">
        <v>140</v>
      </c>
      <c r="D15" s="2" t="s">
        <v>46</v>
      </c>
      <c r="E15" s="2" t="s">
        <v>134</v>
      </c>
      <c r="F15" s="2" t="s">
        <v>99</v>
      </c>
      <c r="G15" s="2" t="s">
        <v>100</v>
      </c>
      <c r="H15" s="2" t="s">
        <v>141</v>
      </c>
      <c r="I15" s="2" t="s">
        <v>46</v>
      </c>
      <c r="J15" s="2" t="s">
        <v>102</v>
      </c>
      <c r="K15" s="2" t="s">
        <v>142</v>
      </c>
    </row>
    <row r="16" s="1" customFormat="1" ht="20" customHeight="1" spans="1:11">
      <c r="A16" s="3">
        <v>14244359153</v>
      </c>
      <c r="B16" s="3">
        <v>1940273</v>
      </c>
      <c r="C16" s="2" t="s">
        <v>143</v>
      </c>
      <c r="D16" s="2" t="s">
        <v>43</v>
      </c>
      <c r="E16" s="2" t="s">
        <v>98</v>
      </c>
      <c r="F16" s="2" t="s">
        <v>99</v>
      </c>
      <c r="G16" s="2" t="s">
        <v>100</v>
      </c>
      <c r="H16" s="2" t="s">
        <v>144</v>
      </c>
      <c r="I16" s="2" t="s">
        <v>43</v>
      </c>
      <c r="J16" s="2" t="s">
        <v>102</v>
      </c>
      <c r="K16" s="2" t="s">
        <v>145</v>
      </c>
    </row>
    <row r="17" s="1" customFormat="1" ht="20" customHeight="1" spans="1:11">
      <c r="A17" s="3">
        <v>14241771326</v>
      </c>
      <c r="B17" s="3">
        <v>1939841</v>
      </c>
      <c r="C17" s="2" t="s">
        <v>146</v>
      </c>
      <c r="D17" s="2" t="s">
        <v>41</v>
      </c>
      <c r="E17" s="2" t="s">
        <v>147</v>
      </c>
      <c r="F17" s="2" t="s">
        <v>99</v>
      </c>
      <c r="G17" s="2" t="s">
        <v>100</v>
      </c>
      <c r="H17" s="2" t="s">
        <v>148</v>
      </c>
      <c r="I17" s="2" t="s">
        <v>41</v>
      </c>
      <c r="J17" s="2" t="s">
        <v>102</v>
      </c>
      <c r="K17" s="2" t="s">
        <v>149</v>
      </c>
    </row>
    <row r="18" s="1" customFormat="1" ht="20" customHeight="1" spans="1:11">
      <c r="A18" s="3">
        <v>14234638939</v>
      </c>
      <c r="B18" s="3">
        <v>1939029</v>
      </c>
      <c r="C18" s="2" t="s">
        <v>150</v>
      </c>
      <c r="D18" s="2" t="s">
        <v>36</v>
      </c>
      <c r="E18" s="2" t="s">
        <v>147</v>
      </c>
      <c r="F18" s="2" t="s">
        <v>99</v>
      </c>
      <c r="G18" s="2" t="s">
        <v>100</v>
      </c>
      <c r="H18" s="2" t="s">
        <v>151</v>
      </c>
      <c r="I18" s="2" t="s">
        <v>36</v>
      </c>
      <c r="J18" s="2" t="s">
        <v>102</v>
      </c>
      <c r="K18" s="2" t="s">
        <v>152</v>
      </c>
    </row>
    <row r="19" s="1" customFormat="1" ht="20" customHeight="1" spans="1:11">
      <c r="A19" s="3">
        <v>14211086792</v>
      </c>
      <c r="B19" s="3">
        <v>1936653</v>
      </c>
      <c r="C19" s="2" t="s">
        <v>153</v>
      </c>
      <c r="D19" s="2" t="s">
        <v>32</v>
      </c>
      <c r="E19" s="2" t="s">
        <v>98</v>
      </c>
      <c r="F19" s="2" t="s">
        <v>99</v>
      </c>
      <c r="G19" s="2" t="s">
        <v>100</v>
      </c>
      <c r="H19" s="2" t="s">
        <v>123</v>
      </c>
      <c r="I19" s="2" t="s">
        <v>32</v>
      </c>
      <c r="J19" s="2" t="s">
        <v>102</v>
      </c>
      <c r="K19" s="2" t="s">
        <v>154</v>
      </c>
    </row>
    <row r="20" s="1" customFormat="1" ht="20" customHeight="1" spans="1:11">
      <c r="A20" s="3">
        <v>14203329584</v>
      </c>
      <c r="B20" s="3">
        <v>1935382</v>
      </c>
      <c r="C20" s="2" t="s">
        <v>155</v>
      </c>
      <c r="D20" s="2" t="s">
        <v>26</v>
      </c>
      <c r="E20" s="2" t="s">
        <v>134</v>
      </c>
      <c r="F20" s="2" t="s">
        <v>99</v>
      </c>
      <c r="G20" s="2" t="s">
        <v>100</v>
      </c>
      <c r="H20" s="2" t="s">
        <v>156</v>
      </c>
      <c r="I20" s="2" t="s">
        <v>26</v>
      </c>
      <c r="J20" s="2" t="s">
        <v>102</v>
      </c>
      <c r="K20" s="2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2021-01-22T08:36:17Z</dcterms:created>
  <dcterms:modified xsi:type="dcterms:W3CDTF">2021-01-22T09:34:40Z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