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<sst xmlns="http://schemas.openxmlformats.org/spreadsheetml/2006/main" count="128" uniqueCount="83">
  <si>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</si>
  <si>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</si>
  <si>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</si>
  <si>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</si>
  <si>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</si>
  <si>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</si>
  <si>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</si>
  <si>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</si>
  <si>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</si>
  <si>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</si>
  <si>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</si>
  <si>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</si>
  <si>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</si>
  <si>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</si>
  <si>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</si>
  <si>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</si>
  <si>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</si>
  <si>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</si>
  <si>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</si>
  <si>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</si>
  <si>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</si>
  <si>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</si>
  <si>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</si>
  <si>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[扎芬特姆]布鲁塞尔机场喜来登酒店(Sheraton Brussels Airport Hotel)(15973262)</t>
  </si>
  <si>
    <t>经典特大床房&lt;2人入住&gt;&lt;中宾&gt;&lt;IBU黄金会员专享&gt;&lt;不退款&gt;</t>
  </si>
  <si>
    <t>USD</t>
  </si>
  <si>
    <t>WEI/JIAXUAN</t>
  </si>
  <si>
    <t>CA6352210125USD-W</t>
  </si>
  <si>
    <t>未提现</t>
  </si>
  <si>
    <t>携程开票</t>
  </si>
  <si>
    <t>[莫斯科]莫斯科列斯纳亚智选假日酒店(Holiday Inn Moscow Lesnaya)(16077842)</t>
  </si>
  <si>
    <t>标准房&lt;中宾&gt;&lt;不退款&gt;&lt;2人入住&gt;</t>
  </si>
  <si>
    <t>WANG/GONGLI</t>
  </si>
  <si>
    <t>[南雅加达]雅加达古德里奇套房酒店(Goodrich Suites Jakarta)(39537908)</t>
  </si>
  <si>
    <t>套房&lt;不退款&gt;&lt;2人入住&gt;</t>
  </si>
  <si>
    <t>Bangun/Serbio</t>
  </si>
  <si>
    <t>[蒲种]艾姆垂酒店(Mtree Hotel)(44794505)</t>
  </si>
  <si>
    <t>豪华双床房&lt;不退款&gt;&lt;2人入住&gt;</t>
  </si>
  <si>
    <t>engineering sdn bhd/Anq</t>
  </si>
  <si>
    <t>[Sepanjang Jaya]勿加泗 88 号酒店(Hotel 88 Bekasi)(39521223)</t>
  </si>
  <si>
    <t>高级房间&lt;不退款&gt;&lt;2人入住&gt;</t>
  </si>
  <si>
    <t>maulana/m hudan</t>
  </si>
  <si>
    <t>,</t>
  </si>
  <si>
    <t>A210125113549459</t>
  </si>
  <si>
    <t>合计501USD/15016.97 THB</t>
  </si>
  <si>
    <t>USD / THB 当前参考汇率: 29.974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</si>
  <si>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</si>
  <si>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</si>
  <si>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</si>
  <si>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</si>
  <si>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</si>
  <si>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</si>
  <si>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</si>
  <si>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</si>
  <si>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</si>
  <si>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勿加泗 88 号酒店</t>
  </si>
  <si>
    <t>maulana m hudan</t>
  </si>
  <si>
    <t>2021-01-23</t>
  </si>
  <si>
    <t>2021-01-24</t>
  </si>
  <si>
    <t>19.00</t>
  </si>
  <si>
    <t/>
  </si>
  <si>
    <t>2021/1/23 11:03:10</t>
  </si>
  <si>
    <t>艾姆垂酒店</t>
  </si>
  <si>
    <t>engineering sdn bhd Anq</t>
  </si>
  <si>
    <t>2021-01-20</t>
  </si>
  <si>
    <t>2021-01-21</t>
  </si>
  <si>
    <t>45.00</t>
  </si>
  <si>
    <t>2021/1/20 15:18:16</t>
  </si>
  <si>
    <t>雅加达古德里奇套房酒店</t>
  </si>
  <si>
    <t>Bangun Serbio</t>
  </si>
  <si>
    <t>61.00</t>
  </si>
  <si>
    <t>2021/1/19 16:12:32</t>
  </si>
  <si>
    <t>莫斯科列斯纳亚假日酒店</t>
  </si>
  <si>
    <t>WANG GONGLI</t>
  </si>
  <si>
    <t>2021-01-19</t>
  </si>
  <si>
    <t>2021-01-22</t>
  </si>
  <si>
    <t>129.00</t>
  </si>
  <si>
    <t>2021/1/18 20:35:56</t>
  </si>
  <si>
    <t>布鲁塞尔机场喜来登酒店</t>
  </si>
  <si>
    <t>WEI JIAXUAN</t>
  </si>
  <si>
    <t>2021-01-17</t>
  </si>
  <si>
    <t>247.00</t>
  </si>
  <si>
    <t>2020/12/21 20:51:27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</si>
</sst>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G19" sqref="G19"/>
    </sheetView>
  </sheetViews>
  <sheetFormatPr defaultColWidth="9" defaultRowHeight="13.5" outlineLevelRow="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14162868485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44213</v>
      </c>
      <c r="G2" s="5">
        <v>44215</v>
      </c>
      <c r="H2" s="4">
        <v>1</v>
      </c>
      <c r="I2" s="4">
        <v>2</v>
      </c>
      <c r="J2" s="4">
        <v>2</v>
      </c>
      <c r="K2" s="4" t="s">
        <v>25</v>
      </c>
      <c r="L2" s="4">
        <v>247</v>
      </c>
      <c r="M2" s="4">
        <v>247</v>
      </c>
      <c r="N2" s="4" t="s">
        <v>26</v>
      </c>
      <c r="O2" s="4" t="s">
        <v>27</v>
      </c>
      <c r="P2" s="4" t="s">
        <v>28</v>
      </c>
      <c r="Q2" s="4">
        <v>0</v>
      </c>
      <c r="R2" s="6">
        <v>44186</v>
      </c>
      <c r="S2" s="5">
        <v>44221</v>
      </c>
      <c r="T2" s="4" t="s">
        <v>29</v>
      </c>
      <c r="U2" s="4">
        <v>1930297</v>
      </c>
    </row>
    <row r="3" s="4" customFormat="1" spans="1:21">
      <c r="A3" s="4">
        <v>14311952034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44215</v>
      </c>
      <c r="G3" s="5">
        <v>44218</v>
      </c>
      <c r="H3" s="4">
        <v>1</v>
      </c>
      <c r="I3" s="4">
        <v>3</v>
      </c>
      <c r="J3" s="4">
        <v>3</v>
      </c>
      <c r="K3" s="4" t="s">
        <v>25</v>
      </c>
      <c r="L3" s="4">
        <v>129</v>
      </c>
      <c r="M3" s="4">
        <v>129</v>
      </c>
      <c r="N3" s="4" t="s">
        <v>32</v>
      </c>
      <c r="O3" s="4" t="s">
        <v>27</v>
      </c>
      <c r="P3" s="4" t="s">
        <v>28</v>
      </c>
      <c r="Q3" s="4">
        <v>0</v>
      </c>
      <c r="R3" s="6">
        <v>44214</v>
      </c>
      <c r="S3" s="5">
        <v>44221</v>
      </c>
      <c r="T3" s="4" t="s">
        <v>29</v>
      </c>
      <c r="U3" s="4">
        <v>1954338</v>
      </c>
    </row>
    <row r="4" s="4" customFormat="1" spans="1:21">
      <c r="A4" s="4">
        <v>14314593123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44219</v>
      </c>
      <c r="G4" s="5">
        <v>44220</v>
      </c>
      <c r="H4" s="4">
        <v>1</v>
      </c>
      <c r="I4" s="4">
        <v>1</v>
      </c>
      <c r="J4" s="4">
        <v>1</v>
      </c>
      <c r="K4" s="4" t="s">
        <v>25</v>
      </c>
      <c r="L4" s="4">
        <v>61</v>
      </c>
      <c r="M4" s="4">
        <v>61</v>
      </c>
      <c r="N4" s="4" t="s">
        <v>35</v>
      </c>
      <c r="O4" s="4" t="s">
        <v>27</v>
      </c>
      <c r="P4" s="4" t="s">
        <v>28</v>
      </c>
      <c r="Q4" s="4">
        <v>0</v>
      </c>
      <c r="R4" s="6">
        <v>44215</v>
      </c>
      <c r="S4" s="5">
        <v>44221</v>
      </c>
      <c r="T4" s="4" t="s">
        <v>29</v>
      </c>
      <c r="U4" s="4">
        <v>1955500</v>
      </c>
    </row>
    <row r="5" s="4" customFormat="1" spans="1:21">
      <c r="A5" s="4">
        <v>14317825873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44216</v>
      </c>
      <c r="G5" s="5">
        <v>44217</v>
      </c>
      <c r="H5" s="4">
        <v>1</v>
      </c>
      <c r="I5" s="4">
        <v>1</v>
      </c>
      <c r="J5" s="4">
        <v>1</v>
      </c>
      <c r="K5" s="4" t="s">
        <v>25</v>
      </c>
      <c r="L5" s="4">
        <v>45</v>
      </c>
      <c r="M5" s="4">
        <v>45</v>
      </c>
      <c r="N5" s="4" t="s">
        <v>38</v>
      </c>
      <c r="O5" s="4" t="s">
        <v>27</v>
      </c>
      <c r="P5" s="4" t="s">
        <v>28</v>
      </c>
      <c r="Q5" s="4">
        <v>0</v>
      </c>
      <c r="R5" s="6">
        <v>44216</v>
      </c>
      <c r="S5" s="5">
        <v>44221</v>
      </c>
      <c r="T5" s="4" t="s">
        <v>29</v>
      </c>
      <c r="U5" s="4">
        <v>1956943</v>
      </c>
    </row>
    <row r="6" s="4" customFormat="1" spans="1:21">
      <c r="A6" s="4">
        <v>14329085154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44219</v>
      </c>
      <c r="G6" s="5">
        <v>44220</v>
      </c>
      <c r="H6" s="4">
        <v>1</v>
      </c>
      <c r="I6" s="4">
        <v>1</v>
      </c>
      <c r="J6" s="4">
        <v>1</v>
      </c>
      <c r="K6" s="4" t="s">
        <v>25</v>
      </c>
      <c r="L6" s="4">
        <v>19</v>
      </c>
      <c r="M6" s="4">
        <v>19</v>
      </c>
      <c r="N6" s="4" t="s">
        <v>41</v>
      </c>
      <c r="O6" s="4" t="s">
        <v>27</v>
      </c>
      <c r="P6" s="4" t="s">
        <v>28</v>
      </c>
      <c r="Q6" s="4">
        <v>0</v>
      </c>
      <c r="R6" s="6">
        <v>44219</v>
      </c>
      <c r="S6" s="5">
        <v>44221</v>
      </c>
      <c r="T6" s="4" t="s">
        <v>29</v>
      </c>
      <c r="U6" s="4">
        <v>1961079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G24" sqref="G24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42</v>
      </c>
    </row>
    <row r="2" s="4" customFormat="1" spans="1:11">
      <c r="A2" s="4">
        <v>14162868485</v>
      </c>
      <c r="B2" s="4">
        <v>247</v>
      </c>
      <c r="C2" s="4" t="str">
        <f>VLOOKUP(A2,HOP!A:H,8,0)</f>
        <v>247.00</v>
      </c>
      <c r="D2" s="4">
        <f>VLOOKUP(A2,HOP!A:B,2,0)</f>
        <v>1930297</v>
      </c>
      <c r="E2" s="4">
        <f>B2-C2</f>
        <v>0</v>
      </c>
      <c r="K2" s="4" t="str">
        <f>$K$1&amp;D2</f>
        <v>,1930297</v>
      </c>
    </row>
    <row r="3" s="4" customFormat="1" spans="1:11">
      <c r="A3" s="4">
        <v>14311952034</v>
      </c>
      <c r="B3" s="4">
        <v>129</v>
      </c>
      <c r="C3" s="4" t="str">
        <f>VLOOKUP(A3,HOP!A:H,8,0)</f>
        <v>129.00</v>
      </c>
      <c r="D3" s="4">
        <f>VLOOKUP(A3,HOP!A:B,2,0)</f>
        <v>1954338</v>
      </c>
      <c r="E3" s="4">
        <f>B3-C3</f>
        <v>0</v>
      </c>
      <c r="K3" s="4" t="str">
        <f>$K$1&amp;D3</f>
        <v>,1954338</v>
      </c>
    </row>
    <row r="4" s="4" customFormat="1" spans="1:11">
      <c r="A4" s="4">
        <v>14314593123</v>
      </c>
      <c r="B4" s="4">
        <v>61</v>
      </c>
      <c r="C4" s="4" t="str">
        <f>VLOOKUP(A4,HOP!A:H,8,0)</f>
        <v>61.00</v>
      </c>
      <c r="D4" s="4">
        <f>VLOOKUP(A4,HOP!A:B,2,0)</f>
        <v>1955500</v>
      </c>
      <c r="E4" s="4">
        <f>B4-C4</f>
        <v>0</v>
      </c>
      <c r="K4" s="4" t="str">
        <f>$K$1&amp;D4</f>
        <v>,1955500</v>
      </c>
    </row>
    <row r="5" s="4" customFormat="1" spans="1:11">
      <c r="A5" s="4">
        <v>14317825873</v>
      </c>
      <c r="B5" s="4">
        <v>45</v>
      </c>
      <c r="C5" s="4" t="str">
        <f>VLOOKUP(A5,HOP!A:H,8,0)</f>
        <v>45.00</v>
      </c>
      <c r="D5" s="4">
        <f>VLOOKUP(A5,HOP!A:B,2,0)</f>
        <v>1956943</v>
      </c>
      <c r="E5" s="4">
        <f>B5-C5</f>
        <v>0</v>
      </c>
      <c r="K5" s="4" t="str">
        <f>$K$1&amp;D5</f>
        <v>,1956943</v>
      </c>
    </row>
    <row r="6" s="4" customFormat="1" spans="1:11">
      <c r="A6" s="4">
        <v>14329085154</v>
      </c>
      <c r="B6" s="4">
        <v>19</v>
      </c>
      <c r="C6" s="4" t="str">
        <f>VLOOKUP(A6,HOP!A:H,8,0)</f>
        <v>19.00</v>
      </c>
      <c r="D6" s="4">
        <f>VLOOKUP(A6,HOP!A:B,2,0)</f>
        <v>1961079</v>
      </c>
      <c r="E6" s="4">
        <f>B6-C6</f>
        <v>0</v>
      </c>
      <c r="K6" s="4" t="str">
        <f>$K$1&amp;D6</f>
        <v>,1961079</v>
      </c>
    </row>
    <row r="8" spans="2:2">
      <c r="B8" s="4">
        <f>SUM(B2:B7)</f>
        <v>501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B15" sqref="B15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3">
        <v>14329085154</v>
      </c>
      <c r="B2" s="3">
        <v>1961079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25</v>
      </c>
      <c r="H2" s="2" t="s">
        <v>59</v>
      </c>
      <c r="I2" s="2" t="s">
        <v>60</v>
      </c>
      <c r="J2" s="2" t="s">
        <v>60</v>
      </c>
      <c r="K2" s="2" t="s">
        <v>61</v>
      </c>
    </row>
    <row r="3" s="1" customFormat="1" ht="20" customHeight="1" spans="1:11">
      <c r="A3" s="3">
        <v>14317825873</v>
      </c>
      <c r="B3" s="3">
        <v>1956943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25</v>
      </c>
      <c r="H3" s="2" t="s">
        <v>66</v>
      </c>
      <c r="I3" s="2" t="s">
        <v>60</v>
      </c>
      <c r="J3" s="2" t="s">
        <v>60</v>
      </c>
      <c r="K3" s="2" t="s">
        <v>67</v>
      </c>
    </row>
    <row r="4" s="1" customFormat="1" ht="20" customHeight="1" spans="1:11">
      <c r="A4" s="3">
        <v>14314593123</v>
      </c>
      <c r="B4" s="3">
        <v>1955500</v>
      </c>
      <c r="C4" s="2" t="s">
        <v>68</v>
      </c>
      <c r="D4" s="2" t="s">
        <v>69</v>
      </c>
      <c r="E4" s="2" t="s">
        <v>57</v>
      </c>
      <c r="F4" s="2" t="s">
        <v>58</v>
      </c>
      <c r="G4" s="2" t="s">
        <v>25</v>
      </c>
      <c r="H4" s="2" t="s">
        <v>70</v>
      </c>
      <c r="I4" s="2" t="s">
        <v>60</v>
      </c>
      <c r="J4" s="2" t="s">
        <v>60</v>
      </c>
      <c r="K4" s="2" t="s">
        <v>71</v>
      </c>
    </row>
    <row r="5" s="1" customFormat="1" ht="20" customHeight="1" spans="1:11">
      <c r="A5" s="3">
        <v>14311952034</v>
      </c>
      <c r="B5" s="3">
        <v>1954338</v>
      </c>
      <c r="C5" s="2" t="s">
        <v>72</v>
      </c>
      <c r="D5" s="2" t="s">
        <v>73</v>
      </c>
      <c r="E5" s="2" t="s">
        <v>74</v>
      </c>
      <c r="F5" s="2" t="s">
        <v>75</v>
      </c>
      <c r="G5" s="2" t="s">
        <v>25</v>
      </c>
      <c r="H5" s="2" t="s">
        <v>76</v>
      </c>
      <c r="I5" s="2" t="s">
        <v>60</v>
      </c>
      <c r="J5" s="2" t="s">
        <v>60</v>
      </c>
      <c r="K5" s="2" t="s">
        <v>77</v>
      </c>
    </row>
    <row r="6" s="1" customFormat="1" ht="20" customHeight="1" spans="1:11">
      <c r="A6" s="3">
        <v>14162868485</v>
      </c>
      <c r="B6" s="3">
        <v>1930297</v>
      </c>
      <c r="C6" s="2" t="s">
        <v>78</v>
      </c>
      <c r="D6" s="2" t="s">
        <v>79</v>
      </c>
      <c r="E6" s="2" t="s">
        <v>80</v>
      </c>
      <c r="F6" s="2" t="s">
        <v>74</v>
      </c>
      <c r="G6" s="2" t="s">
        <v>25</v>
      </c>
      <c r="H6" s="2" t="s">
        <v>81</v>
      </c>
      <c r="I6" s="2" t="s">
        <v>60</v>
      </c>
      <c r="J6" s="2" t="s">
        <v>60</v>
      </c>
      <c r="K6" s="2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2021-01-25T03:33:03Z</dcterms:created>
  <dcterms:modified xsi:type="dcterms:W3CDTF">2021-01-25T03:39:01Z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