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对账!$A$1:$K$48</definedName>
  </definedNames>
  <calcPr calcId="144525"/>
</workbook>
</file>

<file path=xl/sharedStrings.xml><?xml version="1.0" encoding="utf-8"?>
<sst xmlns="http://schemas.openxmlformats.org/spreadsheetml/2006/main" count="1215" uniqueCount="465">
  <si>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</si>
  <si>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</si>
  <si>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</si>
  <si>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</si>
  <si>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</si>
  <si>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</si>
  <si>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</si>
  <si>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</si>
  <si>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</si>
  <si>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630296377</t>
  </si>
  <si>
    <t>20210118-20210124</t>
  </si>
  <si>
    <t>UTC+08:00</t>
  </si>
  <si>
    <t>人民币(CNY)</t>
  </si>
  <si>
    <t>18601.00</t>
  </si>
  <si>
    <t>-204.90</t>
  </si>
  <si>
    <t>0.00</t>
  </si>
  <si>
    <t>18396.10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</si>
  <si>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</si>
  <si>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</si>
  <si>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</si>
  <si>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</si>
  <si>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</si>
  <si>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</si>
  <si>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</si>
  <si>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</si>
  <si>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</si>
  <si>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</si>
  <si>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</si>
  <si>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1952307</t>
  </si>
  <si>
    <t>2341871963016718336</t>
  </si>
  <si>
    <t>豪华亲子客房</t>
  </si>
  <si>
    <t>2021-01-17~2021-01-18</t>
  </si>
  <si>
    <t>余建赋,CHAN/NGO KI KELLY</t>
  </si>
  <si>
    <t>23.31</t>
  </si>
  <si>
    <t>333.00</t>
  </si>
  <si>
    <t>Macow</t>
  </si>
  <si>
    <t>1949988</t>
  </si>
  <si>
    <t>2702159933188584329</t>
  </si>
  <si>
    <t>高级房</t>
  </si>
  <si>
    <t>XI/YULONG,XI/YULONG</t>
  </si>
  <si>
    <t>8.40</t>
  </si>
  <si>
    <t>120.00</t>
  </si>
  <si>
    <t>HongKong</t>
  </si>
  <si>
    <t>1952012</t>
  </si>
  <si>
    <t>2702159933203493921</t>
  </si>
  <si>
    <t>chen/caihua,chen/caihua</t>
  </si>
  <si>
    <t>1951308</t>
  </si>
  <si>
    <t>2990390309349302221</t>
  </si>
  <si>
    <t>标准客房</t>
  </si>
  <si>
    <t>weng/Lijuan,weng/Lijuan</t>
  </si>
  <si>
    <t>13.02</t>
  </si>
  <si>
    <t>186.00</t>
  </si>
  <si>
    <t>1952416</t>
  </si>
  <si>
    <t>3278620685510711613</t>
  </si>
  <si>
    <t>zhong/zijian,zhong/zijian</t>
  </si>
  <si>
    <t>1951592</t>
  </si>
  <si>
    <t>3422735873580785671</t>
  </si>
  <si>
    <t>Xiu/Jinying,Xiu/Jinying</t>
  </si>
  <si>
    <t>1951985</t>
  </si>
  <si>
    <t>3422735873582611783</t>
  </si>
  <si>
    <t>li/Takking,li/Takking</t>
  </si>
  <si>
    <t>1954481</t>
  </si>
  <si>
    <t>2341871963030870016</t>
  </si>
  <si>
    <t>2021-01-18~2021-01-19</t>
  </si>
  <si>
    <t>河南丽程,PENG/FENG</t>
  </si>
  <si>
    <t>48.30</t>
  </si>
  <si>
    <t>690.00</t>
  </si>
  <si>
    <t>1953640</t>
  </si>
  <si>
    <t>2990390309367089441</t>
  </si>
  <si>
    <t>高级客房</t>
  </si>
  <si>
    <t>Chung/Cheuk lun,Chung/Cheuk lun</t>
  </si>
  <si>
    <t>14.91</t>
  </si>
  <si>
    <t>213.00</t>
  </si>
  <si>
    <t>1953174</t>
  </si>
  <si>
    <t>3278620685516204213</t>
  </si>
  <si>
    <t>Wei/Guo,Wei/Guo</t>
  </si>
  <si>
    <t>7.84</t>
  </si>
  <si>
    <t>112.00</t>
  </si>
  <si>
    <t>1953656</t>
  </si>
  <si>
    <t>3350678279557368802</t>
  </si>
  <si>
    <t xml:space="preserve">XiE/Liqiang,XiE/Liqiang,Chen/xiaomin </t>
  </si>
  <si>
    <t>1953054</t>
  </si>
  <si>
    <t>3422735873590951303</t>
  </si>
  <si>
    <t>1955131</t>
  </si>
  <si>
    <t>2341871963035958912</t>
  </si>
  <si>
    <t>标准大床房</t>
  </si>
  <si>
    <t>2021-01-19~2021-01-20</t>
  </si>
  <si>
    <t>河南丽程,wong/kalun</t>
  </si>
  <si>
    <t>14.14</t>
  </si>
  <si>
    <t>202.00</t>
  </si>
  <si>
    <t>1955520</t>
  </si>
  <si>
    <t>2341871963037770880</t>
  </si>
  <si>
    <t>余建赋,LEUNG/LINGYAN</t>
  </si>
  <si>
    <t>1955457</t>
  </si>
  <si>
    <t>2341871963038138112</t>
  </si>
  <si>
    <t>余建赋,YUEN/HOIYAN</t>
  </si>
  <si>
    <t>1955516</t>
  </si>
  <si>
    <t>2341871963039070976</t>
  </si>
  <si>
    <t>余建赋,KINSHING/CHIU</t>
  </si>
  <si>
    <t>1955016</t>
  </si>
  <si>
    <t>2413929557073527369</t>
  </si>
  <si>
    <t>豪华双床房</t>
  </si>
  <si>
    <t>Huang/jiehua,Huang/jiehua,Huang/xiumin</t>
  </si>
  <si>
    <t>35.98</t>
  </si>
  <si>
    <t>514.00</t>
  </si>
  <si>
    <t>1943658</t>
  </si>
  <si>
    <t>2630102339062665996</t>
  </si>
  <si>
    <t>lu/liming,lu/liming</t>
  </si>
  <si>
    <t>37.24</t>
  </si>
  <si>
    <t>532.00</t>
  </si>
  <si>
    <t>1955118</t>
  </si>
  <si>
    <t>2774217527263832874</t>
  </si>
  <si>
    <t>zhang/liang,zhang/liang</t>
  </si>
  <si>
    <t>44.52</t>
  </si>
  <si>
    <t>636.00</t>
  </si>
  <si>
    <t>1955361</t>
  </si>
  <si>
    <t>3278620685530304665</t>
  </si>
  <si>
    <t>高座海景客房</t>
  </si>
  <si>
    <t>wan/jie,wan/jie,pun/yiu nin</t>
  </si>
  <si>
    <t>33.25</t>
  </si>
  <si>
    <t>475.00</t>
  </si>
  <si>
    <t>96028368</t>
  </si>
  <si>
    <t>2341871963050885504</t>
  </si>
  <si>
    <t>2021-01-20~2021-01-21</t>
  </si>
  <si>
    <t>WANHONG CHEONG,CHEONG/WANHONG</t>
  </si>
  <si>
    <t>17.01</t>
  </si>
  <si>
    <t>243.00</t>
  </si>
  <si>
    <t>1955465</t>
  </si>
  <si>
    <t>2558044745151150123</t>
  </si>
  <si>
    <t>豪华贝丽套房</t>
  </si>
  <si>
    <t>liu/jian,liu/jian,wang/xin biao</t>
  </si>
  <si>
    <t>53.27</t>
  </si>
  <si>
    <t>761.00</t>
  </si>
  <si>
    <t>1955129</t>
  </si>
  <si>
    <t>2774217527264200490</t>
  </si>
  <si>
    <t>1926631</t>
  </si>
  <si>
    <t>1926631,1926631,1926631,1926631</t>
  </si>
  <si>
    <t>2846275120706229007</t>
  </si>
  <si>
    <t>标准房</t>
  </si>
  <si>
    <t>2021-01-17~2021-01-21</t>
  </si>
  <si>
    <t>GUO/CHAO,GUO/CHAO,WANG/YUNTAO</t>
  </si>
  <si>
    <t>47.60</t>
  </si>
  <si>
    <t>680.00</t>
  </si>
  <si>
    <t>1956601</t>
  </si>
  <si>
    <t>2846275121312388695</t>
  </si>
  <si>
    <t>Lei/Hui,Lei/Hui</t>
  </si>
  <si>
    <t>9.03</t>
  </si>
  <si>
    <t>129.00</t>
  </si>
  <si>
    <t>1936820</t>
  </si>
  <si>
    <t>2990390309043181461</t>
  </si>
  <si>
    <t>豪华房</t>
  </si>
  <si>
    <t>Tang/Liya,Tang/Liya,Ling/Hong</t>
  </si>
  <si>
    <t>31.01</t>
  </si>
  <si>
    <t>443.00</t>
  </si>
  <si>
    <t>1957793</t>
  </si>
  <si>
    <t>3206563091509692180</t>
  </si>
  <si>
    <t>Ng/Cheun Cheung Brian,Ng/Cheun Cheung Brian</t>
  </si>
  <si>
    <t>23.24</t>
  </si>
  <si>
    <t>332.00</t>
  </si>
  <si>
    <t>1956877</t>
  </si>
  <si>
    <t>1956877,1956877</t>
  </si>
  <si>
    <t>2341871963047625000</t>
  </si>
  <si>
    <t>2021-01-20~2021-01-22</t>
  </si>
  <si>
    <t>ZHANG/YI,ZHANG/YI</t>
  </si>
  <si>
    <t>15.82</t>
  </si>
  <si>
    <t>226.00</t>
  </si>
  <si>
    <t>1958564</t>
  </si>
  <si>
    <t>2341871963059827072</t>
  </si>
  <si>
    <t>2021-01-21~2021-01-22</t>
  </si>
  <si>
    <t>余建赋,TSE/CHAKKUEN</t>
  </si>
  <si>
    <t>24.99</t>
  </si>
  <si>
    <t>357.00</t>
  </si>
  <si>
    <t>1958559</t>
  </si>
  <si>
    <t>2341871963059908864</t>
  </si>
  <si>
    <t>余建赋,TSE/CHINING</t>
  </si>
  <si>
    <t>1958618</t>
  </si>
  <si>
    <t>2485987151136432046</t>
  </si>
  <si>
    <t>LEE/KAMPING,LEE/KAMPING,Kuang/XiangIing</t>
  </si>
  <si>
    <t>1956503</t>
  </si>
  <si>
    <t>1956503,1956503</t>
  </si>
  <si>
    <t>2918332715350163156</t>
  </si>
  <si>
    <t>wang/xiaohan,wang/xiaohan</t>
  </si>
  <si>
    <t>1951409</t>
  </si>
  <si>
    <t>2341871963009535104</t>
  </si>
  <si>
    <t>标准双床房</t>
  </si>
  <si>
    <t>2021-01-22~2021-01-23</t>
  </si>
  <si>
    <t>客服,KIM/INGON,SONG/JINHWA</t>
  </si>
  <si>
    <t>36.75</t>
  </si>
  <si>
    <t>525.00</t>
  </si>
  <si>
    <t>1960007</t>
  </si>
  <si>
    <t>2918332715373649592</t>
  </si>
  <si>
    <t>Cui/Wei,Cui/Wei,Wang/Jiaqiu</t>
  </si>
  <si>
    <t>8.82</t>
  </si>
  <si>
    <t>126.00</t>
  </si>
  <si>
    <t>1960185</t>
  </si>
  <si>
    <t>3134505497489572431</t>
  </si>
  <si>
    <t>liang/guodong,liang/guodong</t>
  </si>
  <si>
    <t>7.07</t>
  </si>
  <si>
    <t>101.00</t>
  </si>
  <si>
    <t>1945521</t>
  </si>
  <si>
    <t>3422735873534085035</t>
  </si>
  <si>
    <t>Li/Hejia,Li/Hejia</t>
  </si>
  <si>
    <t>50.26</t>
  </si>
  <si>
    <t>718.00</t>
  </si>
  <si>
    <t>1946077</t>
  </si>
  <si>
    <t>2341871962970061184</t>
  </si>
  <si>
    <t>2021-01-23~2021-01-24</t>
  </si>
  <si>
    <t>ZHAOHUAN,ZHAO/HUAN</t>
  </si>
  <si>
    <t>46.48</t>
  </si>
  <si>
    <t>664.00</t>
  </si>
  <si>
    <t>Dubai</t>
  </si>
  <si>
    <t>93851911</t>
  </si>
  <si>
    <t>93851911,93851911,93851911</t>
  </si>
  <si>
    <t>2341871962970273852</t>
  </si>
  <si>
    <t>豪华特大床房</t>
  </si>
  <si>
    <t>2021-01-21~2021-01-24</t>
  </si>
  <si>
    <t>chen/zhikai,chen/zhikai</t>
  </si>
  <si>
    <t>109.83</t>
  </si>
  <si>
    <t>1569.00</t>
  </si>
  <si>
    <t>1961338</t>
  </si>
  <si>
    <t>2341871963082146688</t>
  </si>
  <si>
    <t>余建赋,YUNG/KALAM</t>
  </si>
  <si>
    <t>29.33</t>
  </si>
  <si>
    <t>419.00</t>
  </si>
  <si>
    <t>1961415</t>
  </si>
  <si>
    <t>2341871963083238016</t>
  </si>
  <si>
    <t>余建赋,MINGYIN/LAU</t>
  </si>
  <si>
    <t>97093524</t>
  </si>
  <si>
    <t>2341871963087136128</t>
  </si>
  <si>
    <t>豪华大床客房</t>
  </si>
  <si>
    <t>陈园圆,YI/JINGJING,ZHANG/WANJIANG</t>
  </si>
  <si>
    <t>32.69</t>
  </si>
  <si>
    <t>467.00</t>
  </si>
  <si>
    <t>1961359</t>
  </si>
  <si>
    <t>2485987151157783434</t>
  </si>
  <si>
    <t>lo/waiki,lo/waiki</t>
  </si>
  <si>
    <t>Singapore</t>
  </si>
  <si>
    <t>1957818</t>
  </si>
  <si>
    <t>2774217527281822106</t>
  </si>
  <si>
    <t>zhou/xichun,zhou/xichun</t>
  </si>
  <si>
    <t>31.57</t>
  </si>
  <si>
    <t>451.00</t>
  </si>
  <si>
    <t>1930259</t>
  </si>
  <si>
    <t>2846275120802970311</t>
  </si>
  <si>
    <t>双床房</t>
  </si>
  <si>
    <t>zhu/helin,zhu/helin</t>
  </si>
  <si>
    <t>17.92</t>
  </si>
  <si>
    <t>256.00</t>
  </si>
  <si>
    <t>1955842</t>
  </si>
  <si>
    <t>2918332715344091928</t>
  </si>
  <si>
    <t>高座高级客房</t>
  </si>
  <si>
    <t>Fong/Kwok Wai,Fong/Kwok Wai</t>
  </si>
  <si>
    <t>34.79</t>
  </si>
  <si>
    <t>497.00</t>
  </si>
  <si>
    <t>1961263</t>
  </si>
  <si>
    <t>2918332715385220112</t>
  </si>
  <si>
    <t>wu/wenjun,wu/wenjun</t>
  </si>
  <si>
    <t>1953703</t>
  </si>
  <si>
    <t>3206563091481277376</t>
  </si>
  <si>
    <t>Superior Double Room</t>
  </si>
  <si>
    <t>Liu/Yang,Liu/Yang,Miao/Yanyan</t>
  </si>
  <si>
    <t>14.56</t>
  </si>
  <si>
    <t>208.00</t>
  </si>
  <si>
    <t>入离日期</t>
  </si>
  <si>
    <t>美团退还技术服务费</t>
  </si>
  <si>
    <t>供应商实际退款金额</t>
  </si>
  <si>
    <t>-14.34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</si>
  <si>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</si>
  <si>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</si>
  <si>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</si>
  <si>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</si>
  <si>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</si>
  <si>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</si>
  <si>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</si>
  <si>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</si>
  <si>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</si>
  <si>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0116澳门人工采集T1</t>
  </si>
  <si>
    <t>21-1月澳门临时兜底补贴</t>
  </si>
  <si>
    <t>酒旅抵券</t>
  </si>
  <si>
    <t>0120澳门人工采集T0</t>
  </si>
  <si>
    <t>,</t>
  </si>
  <si>
    <t>原单349.92，结算327.1，强制扣款22.82元，已抵冲</t>
  </si>
  <si>
    <t>A210126100235459</t>
  </si>
  <si>
    <t>合计18396.1元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</si>
  <si>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</si>
  <si>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</si>
  <si>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</si>
  <si>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</si>
  <si>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</si>
  <si>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</si>
  <si>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</si>
  <si>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</si>
  <si>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</si>
  <si>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</si>
  <si>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1961918</t>
  </si>
  <si>
    <t>香港沙田万怡酒店</t>
  </si>
  <si>
    <t>YI JINGJING,ZHANG WANJIANG</t>
  </si>
  <si>
    <t>2021-01-23</t>
  </si>
  <si>
    <t>2021-01-24</t>
  </si>
  <si>
    <t>RMB</t>
  </si>
  <si>
    <t>JINGJING/YI</t>
  </si>
  <si>
    <t>2021/1/23 20:33:52</t>
  </si>
  <si>
    <t>香港帝京酒店</t>
  </si>
  <si>
    <t>MINGYIN LAU</t>
  </si>
  <si>
    <t>LAU/MINGYIN</t>
  </si>
  <si>
    <t>2021/1/23 14:45:17</t>
  </si>
  <si>
    <t>lo waiki</t>
  </si>
  <si>
    <t>waiki/lo</t>
  </si>
  <si>
    <t>2021/1/23 14:13:34</t>
  </si>
  <si>
    <t>YUNG KALAM</t>
  </si>
  <si>
    <t>KALAM/YUNG</t>
  </si>
  <si>
    <t>2021/1/23 14:00:47</t>
  </si>
  <si>
    <t>wu wenjun</t>
  </si>
  <si>
    <t>wenjun/wu</t>
  </si>
  <si>
    <t>2021/1/23 13:21:01</t>
  </si>
  <si>
    <t>澳门帝濠酒店</t>
  </si>
  <si>
    <t>liang guodong</t>
  </si>
  <si>
    <t>2021-01-22</t>
  </si>
  <si>
    <t>guodong/liang</t>
  </si>
  <si>
    <t>2021/1/22 16:04:21</t>
  </si>
  <si>
    <t>澳门濠璟酒店</t>
  </si>
  <si>
    <t>Cui Wei,Wang Jiaqiu</t>
  </si>
  <si>
    <t>Wei/Cui</t>
  </si>
  <si>
    <t>2021/1/22 13:50:21</t>
  </si>
  <si>
    <t>LEE KAMPING,Kuang XiangIing</t>
  </si>
  <si>
    <t>2021-01-21</t>
  </si>
  <si>
    <t>KAMPING/LEE</t>
  </si>
  <si>
    <t>2021/1/21 15:45:18</t>
  </si>
  <si>
    <t>TSE CHAKKUEN</t>
  </si>
  <si>
    <t>CHAKKUEN/TSE</t>
  </si>
  <si>
    <t>2021/1/21 15:15:07</t>
  </si>
  <si>
    <t>TSE CHINING</t>
  </si>
  <si>
    <t>CHINING/TSE</t>
  </si>
  <si>
    <t>2021/1/21 15:12:49</t>
  </si>
  <si>
    <t>新加坡庄家大酒店</t>
  </si>
  <si>
    <t>zhou xichun</t>
  </si>
  <si>
    <t>xichun/zhou</t>
  </si>
  <si>
    <t>2021/1/20 22:45:00</t>
  </si>
  <si>
    <t>Ng Cheun Cheung Brian</t>
  </si>
  <si>
    <t>2021-01-20</t>
  </si>
  <si>
    <t>Cheun Cheung Brian/Ng</t>
  </si>
  <si>
    <t>2021/1/20 22:34:15</t>
  </si>
  <si>
    <t>1957290</t>
  </si>
  <si>
    <t>普崇福朋喜来登酒店</t>
  </si>
  <si>
    <t>CHEONG WANHONG</t>
  </si>
  <si>
    <t>WANHONG/CHEONG</t>
  </si>
  <si>
    <t>2021/1/20 18:36:13</t>
  </si>
  <si>
    <t>ZHANG YI</t>
  </si>
  <si>
    <t>YI/ZHANG</t>
  </si>
  <si>
    <t>2021/1/20 14:27:29</t>
  </si>
  <si>
    <t>澳门利澳酒店</t>
  </si>
  <si>
    <t>Lei Hui</t>
  </si>
  <si>
    <t>Hui/Lei</t>
  </si>
  <si>
    <t>2021/1/20 11:59:32</t>
  </si>
  <si>
    <t>wang xiaohan</t>
  </si>
  <si>
    <t>xiaohan/wang</t>
  </si>
  <si>
    <t>2021/1/20 10:57:14</t>
  </si>
  <si>
    <t>香港如心海景酒店暨会议中心</t>
  </si>
  <si>
    <t>Fong Kwok Wai</t>
  </si>
  <si>
    <t>Kwok Wai/Fong</t>
  </si>
  <si>
    <t>2021/1/19 19:12:07</t>
  </si>
  <si>
    <t>LEUNG LINGYAN</t>
  </si>
  <si>
    <t>2021-01-19</t>
  </si>
  <si>
    <t>LINGYAN/LEUNG</t>
  </si>
  <si>
    <t>2021/1/19 16:24:11</t>
  </si>
  <si>
    <t>KINSHING CHIU</t>
  </si>
  <si>
    <t>CHIU/KINSHING</t>
  </si>
  <si>
    <t>2021/1/19 16:21:15</t>
  </si>
  <si>
    <t>澳门威尼斯人度假村酒店</t>
  </si>
  <si>
    <t>liu jian,wang xin biao</t>
  </si>
  <si>
    <t>jian/liu</t>
  </si>
  <si>
    <t>2021/1/19 15:53:52</t>
  </si>
  <si>
    <t>YUEN HOIYAN</t>
  </si>
  <si>
    <t>HOIYAN/YUEN</t>
  </si>
  <si>
    <t>2021/1/19 15:49:39</t>
  </si>
  <si>
    <t>wan jie,pun yiu nin</t>
  </si>
  <si>
    <t>jie/wan</t>
  </si>
  <si>
    <t>2021/1/19 15:00:23</t>
  </si>
  <si>
    <t>香港城汇奥运酒店</t>
  </si>
  <si>
    <t>wong kalun</t>
  </si>
  <si>
    <t>kalun/wong</t>
  </si>
  <si>
    <t>2021/1/19 12:53:35</t>
  </si>
  <si>
    <t>澳门JW万豪酒店</t>
  </si>
  <si>
    <t>zhang liang</t>
  </si>
  <si>
    <t>liang/zhang</t>
  </si>
  <si>
    <t>2021/1/19 12:53:19</t>
  </si>
  <si>
    <t>2021/1/19 12:49:55</t>
  </si>
  <si>
    <t>澳门大仓酒店</t>
  </si>
  <si>
    <t>Huang jiehua,Huang xiumin</t>
  </si>
  <si>
    <t>jiehua/Huang</t>
  </si>
  <si>
    <t>2021/1/19 11:51:20</t>
  </si>
  <si>
    <t>澳门新葡京酒店</t>
  </si>
  <si>
    <t>PENG FENG</t>
  </si>
  <si>
    <t>2021-01-18</t>
  </si>
  <si>
    <t>FENG/PENG</t>
  </si>
  <si>
    <t>2021/1/18 21:43:24</t>
  </si>
  <si>
    <t>澳门新东方置地酒店</t>
  </si>
  <si>
    <t>Liu Yang,Miao Yanyan</t>
  </si>
  <si>
    <t>Yang/Liu</t>
  </si>
  <si>
    <t>2021/1/18 15:05:22</t>
  </si>
  <si>
    <t>香港悦品度假酒店</t>
  </si>
  <si>
    <t>XiE Liqiang,Chen xiaomin</t>
  </si>
  <si>
    <t>Liqiang/XiE</t>
  </si>
  <si>
    <t>2021/1/18 14:34:50</t>
  </si>
  <si>
    <t>Chung Cheuk lun</t>
  </si>
  <si>
    <t>Cheuk lun/Chung</t>
  </si>
  <si>
    <t>2021/1/18 14:27:27</t>
  </si>
  <si>
    <t>Wei Guo</t>
  </si>
  <si>
    <t>Guo/Wei</t>
  </si>
  <si>
    <t>2021/1/18 9:57:01</t>
  </si>
  <si>
    <t>澳门金龙酒店</t>
  </si>
  <si>
    <t>Xiu Jinying</t>
  </si>
  <si>
    <t>Jinying/Xiu</t>
  </si>
  <si>
    <t>2021/1/18 7:52:23</t>
  </si>
  <si>
    <t>zhong zijian</t>
  </si>
  <si>
    <t>2021-01-17</t>
  </si>
  <si>
    <t>zijian/zhong</t>
  </si>
  <si>
    <t>2021/1/17 18:39:31</t>
  </si>
  <si>
    <t>CHAN NGO KI KELLY</t>
  </si>
  <si>
    <t>NGO KI KELLY/CHAN</t>
  </si>
  <si>
    <t>2021/1/17 17:37:37</t>
  </si>
  <si>
    <t>chen caihua</t>
  </si>
  <si>
    <t>caihua/chen</t>
  </si>
  <si>
    <t>2021/1/17 13:28:32</t>
  </si>
  <si>
    <t>li Takking</t>
  </si>
  <si>
    <t>Takking/li</t>
  </si>
  <si>
    <t>2021/1/17 13:12:06</t>
  </si>
  <si>
    <t>2021/1/17 9:20:45</t>
  </si>
  <si>
    <t>华美达江原道束草酒店</t>
  </si>
  <si>
    <t>KIM INGON,SONG JINHWA</t>
  </si>
  <si>
    <t>INGON/KIM</t>
  </si>
  <si>
    <t>2021/1/17 0:30:37</t>
  </si>
  <si>
    <t>weng Lijuan</t>
  </si>
  <si>
    <t>Lijuan/weng</t>
  </si>
  <si>
    <t>2021/1/16 22:29:17</t>
  </si>
  <si>
    <t>XI YULONG</t>
  </si>
  <si>
    <t>YULONG/XI</t>
  </si>
  <si>
    <t>2021/1/16 12:03:44</t>
  </si>
  <si>
    <t>1946088</t>
  </si>
  <si>
    <t>迪拜阿尔贾达法万豪酒店</t>
  </si>
  <si>
    <t>chen zhikai</t>
  </si>
  <si>
    <t>zhikai/chen</t>
  </si>
  <si>
    <t>2021/1/14 5:23:46</t>
  </si>
  <si>
    <t>特卡波湖胡椒蓝水精品度假屋</t>
  </si>
  <si>
    <t>ZHAO HUAN</t>
  </si>
  <si>
    <t>HUAN/ZHAO</t>
  </si>
  <si>
    <t>2021/1/14 4:12:36</t>
  </si>
  <si>
    <t>Li Hejia</t>
  </si>
  <si>
    <t>Hejia/Li</t>
  </si>
  <si>
    <t>2021/1/13 19:19:09</t>
  </si>
  <si>
    <t>lu liming</t>
  </si>
  <si>
    <t>349.92</t>
  </si>
  <si>
    <t>liming/lu</t>
  </si>
  <si>
    <t>2021/1/10 14:45:15</t>
  </si>
  <si>
    <t>澳门喜来登大酒店</t>
  </si>
  <si>
    <t>Tang Liya,Ling Hong</t>
  </si>
  <si>
    <t>Liya/Tang</t>
  </si>
  <si>
    <t>2020/12/30 14:08:21</t>
  </si>
  <si>
    <t>zhu helin</t>
  </si>
  <si>
    <t>helin/zhu</t>
  </si>
  <si>
    <t>2020/12/21 20:13:01</t>
  </si>
  <si>
    <t>澳门新口岸智选假日酒店</t>
  </si>
  <si>
    <t>GUO CHAO,WANG YUNTAO</t>
  </si>
  <si>
    <t>CHAO/GUO</t>
  </si>
  <si>
    <t>2020/12/16 18:02:22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</si>
</sst>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9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L21" sqref="L2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workbookViewId="0">
      <selection activeCell="A1" sqref="$A1:$XFD1048576"/>
    </sheetView>
  </sheetViews>
  <sheetFormatPr defaultColWidth="9" defaultRowHeight="13.5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</row>
    <row r="2" spans="1:10">
      <c r="A2" t="s">
        <v>27</v>
      </c>
      <c r="B2" t="s">
        <v>27</v>
      </c>
      <c r="C2" t="s">
        <v>28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</row>
    <row r="3" spans="1:10">
      <c r="A3" t="s">
        <v>27</v>
      </c>
      <c r="B3" t="s">
        <v>35</v>
      </c>
      <c r="C3" t="s">
        <v>36</v>
      </c>
      <c r="D3" t="s">
        <v>36</v>
      </c>
      <c r="E3" t="s">
        <v>37</v>
      </c>
      <c r="F3" t="s">
        <v>38</v>
      </c>
      <c r="G3" t="s">
        <v>31</v>
      </c>
      <c r="H3" t="s">
        <v>39</v>
      </c>
      <c r="I3" t="s">
        <v>40</v>
      </c>
      <c r="J3" t="s">
        <v>41</v>
      </c>
    </row>
    <row r="4" spans="1:10">
      <c r="A4" t="s">
        <v>27</v>
      </c>
      <c r="B4" t="s">
        <v>42</v>
      </c>
      <c r="C4" t="s">
        <v>43</v>
      </c>
      <c r="D4" t="s">
        <v>43</v>
      </c>
      <c r="E4" t="s">
        <v>44</v>
      </c>
      <c r="F4" t="s">
        <v>30</v>
      </c>
      <c r="G4" t="s">
        <v>31</v>
      </c>
      <c r="H4" t="s">
        <v>45</v>
      </c>
      <c r="I4" t="s">
        <v>33</v>
      </c>
      <c r="J4" t="s">
        <v>34</v>
      </c>
    </row>
    <row r="5" spans="1:10">
      <c r="A5" t="s">
        <v>27</v>
      </c>
      <c r="B5" t="s">
        <v>35</v>
      </c>
      <c r="C5" t="s">
        <v>46</v>
      </c>
      <c r="D5" t="s">
        <v>46</v>
      </c>
      <c r="E5" t="s">
        <v>47</v>
      </c>
      <c r="F5" t="s">
        <v>48</v>
      </c>
      <c r="G5" t="s">
        <v>31</v>
      </c>
      <c r="H5" t="s">
        <v>49</v>
      </c>
      <c r="I5" t="s">
        <v>50</v>
      </c>
      <c r="J5" t="s">
        <v>51</v>
      </c>
    </row>
    <row r="6" spans="1:10">
      <c r="A6" t="s">
        <v>27</v>
      </c>
      <c r="B6" t="s">
        <v>42</v>
      </c>
      <c r="C6" t="s">
        <v>52</v>
      </c>
      <c r="D6" t="s">
        <v>52</v>
      </c>
      <c r="E6" t="s">
        <v>53</v>
      </c>
      <c r="F6" t="s">
        <v>30</v>
      </c>
      <c r="G6" t="s">
        <v>31</v>
      </c>
      <c r="H6" t="s">
        <v>54</v>
      </c>
      <c r="I6" t="s">
        <v>33</v>
      </c>
      <c r="J6" t="s">
        <v>34</v>
      </c>
    </row>
    <row r="7" spans="1:10">
      <c r="A7" t="s">
        <v>27</v>
      </c>
      <c r="B7" t="s">
        <v>35</v>
      </c>
      <c r="C7" t="s">
        <v>55</v>
      </c>
      <c r="D7" t="s">
        <v>55</v>
      </c>
      <c r="E7" t="s">
        <v>56</v>
      </c>
      <c r="F7" t="s">
        <v>48</v>
      </c>
      <c r="G7" t="s">
        <v>31</v>
      </c>
      <c r="H7" t="s">
        <v>57</v>
      </c>
      <c r="I7" t="s">
        <v>50</v>
      </c>
      <c r="J7" t="s">
        <v>51</v>
      </c>
    </row>
    <row r="8" spans="1:10">
      <c r="A8" t="s">
        <v>27</v>
      </c>
      <c r="B8" t="s">
        <v>42</v>
      </c>
      <c r="C8" t="s">
        <v>58</v>
      </c>
      <c r="D8" t="s">
        <v>58</v>
      </c>
      <c r="E8" t="s">
        <v>59</v>
      </c>
      <c r="F8" t="s">
        <v>30</v>
      </c>
      <c r="G8" t="s">
        <v>31</v>
      </c>
      <c r="H8" t="s">
        <v>60</v>
      </c>
      <c r="I8" t="s">
        <v>33</v>
      </c>
      <c r="J8" t="s">
        <v>34</v>
      </c>
    </row>
    <row r="9" spans="1:10">
      <c r="A9" t="s">
        <v>27</v>
      </c>
      <c r="B9" t="s">
        <v>27</v>
      </c>
      <c r="C9" t="s">
        <v>61</v>
      </c>
      <c r="D9" t="s">
        <v>61</v>
      </c>
      <c r="E9" t="s">
        <v>62</v>
      </c>
      <c r="F9" t="s">
        <v>38</v>
      </c>
      <c r="G9" t="s">
        <v>63</v>
      </c>
      <c r="H9" t="s">
        <v>64</v>
      </c>
      <c r="I9" t="s">
        <v>65</v>
      </c>
      <c r="J9" t="s">
        <v>66</v>
      </c>
    </row>
    <row r="10" spans="1:10">
      <c r="A10" t="s">
        <v>27</v>
      </c>
      <c r="B10" t="s">
        <v>42</v>
      </c>
      <c r="C10" t="s">
        <v>67</v>
      </c>
      <c r="D10" t="s">
        <v>67</v>
      </c>
      <c r="E10" t="s">
        <v>68</v>
      </c>
      <c r="F10" t="s">
        <v>69</v>
      </c>
      <c r="G10" t="s">
        <v>63</v>
      </c>
      <c r="H10" t="s">
        <v>70</v>
      </c>
      <c r="I10" t="s">
        <v>71</v>
      </c>
      <c r="J10" t="s">
        <v>72</v>
      </c>
    </row>
    <row r="11" spans="1:10">
      <c r="A11" t="s">
        <v>27</v>
      </c>
      <c r="B11" t="s">
        <v>35</v>
      </c>
      <c r="C11" t="s">
        <v>73</v>
      </c>
      <c r="D11" t="s">
        <v>73</v>
      </c>
      <c r="E11" t="s">
        <v>74</v>
      </c>
      <c r="F11" t="s">
        <v>38</v>
      </c>
      <c r="G11" t="s">
        <v>63</v>
      </c>
      <c r="H11" t="s">
        <v>75</v>
      </c>
      <c r="I11" t="s">
        <v>76</v>
      </c>
      <c r="J11" t="s">
        <v>77</v>
      </c>
    </row>
    <row r="12" spans="1:10">
      <c r="A12" t="s">
        <v>27</v>
      </c>
      <c r="B12" t="s">
        <v>42</v>
      </c>
      <c r="C12" t="s">
        <v>78</v>
      </c>
      <c r="D12" t="s">
        <v>78</v>
      </c>
      <c r="E12" t="s">
        <v>79</v>
      </c>
      <c r="F12" t="s">
        <v>69</v>
      </c>
      <c r="G12" t="s">
        <v>63</v>
      </c>
      <c r="H12" t="s">
        <v>80</v>
      </c>
      <c r="I12" t="s">
        <v>71</v>
      </c>
      <c r="J12" t="s">
        <v>72</v>
      </c>
    </row>
    <row r="13" spans="1:10">
      <c r="A13" t="s">
        <v>27</v>
      </c>
      <c r="B13" t="s">
        <v>35</v>
      </c>
      <c r="C13" t="s">
        <v>81</v>
      </c>
      <c r="D13" t="s">
        <v>81</v>
      </c>
      <c r="E13" t="s">
        <v>82</v>
      </c>
      <c r="F13" t="s">
        <v>48</v>
      </c>
      <c r="G13" t="s">
        <v>63</v>
      </c>
      <c r="H13" t="s">
        <v>57</v>
      </c>
      <c r="I13" t="s">
        <v>50</v>
      </c>
      <c r="J13" t="s">
        <v>51</v>
      </c>
    </row>
    <row r="14" spans="1:10">
      <c r="A14" t="s">
        <v>27</v>
      </c>
      <c r="B14" t="s">
        <v>27</v>
      </c>
      <c r="C14" t="s">
        <v>83</v>
      </c>
      <c r="D14" t="s">
        <v>83</v>
      </c>
      <c r="E14" t="s">
        <v>84</v>
      </c>
      <c r="F14" t="s">
        <v>85</v>
      </c>
      <c r="G14" t="s">
        <v>86</v>
      </c>
      <c r="H14" t="s">
        <v>87</v>
      </c>
      <c r="I14" t="s">
        <v>88</v>
      </c>
      <c r="J14" t="s">
        <v>89</v>
      </c>
    </row>
    <row r="15" spans="1:10">
      <c r="A15" t="s">
        <v>27</v>
      </c>
      <c r="B15" t="s">
        <v>27</v>
      </c>
      <c r="C15" t="s">
        <v>90</v>
      </c>
      <c r="D15" t="s">
        <v>90</v>
      </c>
      <c r="E15" t="s">
        <v>91</v>
      </c>
      <c r="F15" t="s">
        <v>30</v>
      </c>
      <c r="G15" t="s">
        <v>86</v>
      </c>
      <c r="H15" t="s">
        <v>92</v>
      </c>
      <c r="I15" t="s">
        <v>33</v>
      </c>
      <c r="J15" t="s">
        <v>34</v>
      </c>
    </row>
    <row r="16" spans="1:10">
      <c r="A16" t="s">
        <v>27</v>
      </c>
      <c r="B16" t="s">
        <v>27</v>
      </c>
      <c r="C16" t="s">
        <v>93</v>
      </c>
      <c r="D16" t="s">
        <v>93</v>
      </c>
      <c r="E16" t="s">
        <v>94</v>
      </c>
      <c r="F16" t="s">
        <v>30</v>
      </c>
      <c r="G16" t="s">
        <v>86</v>
      </c>
      <c r="H16" t="s">
        <v>95</v>
      </c>
      <c r="I16" t="s">
        <v>33</v>
      </c>
      <c r="J16" t="s">
        <v>34</v>
      </c>
    </row>
    <row r="17" spans="1:10">
      <c r="A17" t="s">
        <v>27</v>
      </c>
      <c r="B17" t="s">
        <v>27</v>
      </c>
      <c r="C17" t="s">
        <v>96</v>
      </c>
      <c r="D17" t="s">
        <v>96</v>
      </c>
      <c r="E17" t="s">
        <v>97</v>
      </c>
      <c r="F17" t="s">
        <v>30</v>
      </c>
      <c r="G17" t="s">
        <v>86</v>
      </c>
      <c r="H17" t="s">
        <v>98</v>
      </c>
      <c r="I17" t="s">
        <v>33</v>
      </c>
      <c r="J17" t="s">
        <v>34</v>
      </c>
    </row>
    <row r="18" spans="1:10">
      <c r="A18" t="s">
        <v>27</v>
      </c>
      <c r="B18" t="s">
        <v>35</v>
      </c>
      <c r="C18" t="s">
        <v>99</v>
      </c>
      <c r="D18" t="s">
        <v>99</v>
      </c>
      <c r="E18" t="s">
        <v>100</v>
      </c>
      <c r="F18" t="s">
        <v>101</v>
      </c>
      <c r="G18" t="s">
        <v>86</v>
      </c>
      <c r="H18" t="s">
        <v>102</v>
      </c>
      <c r="I18" t="s">
        <v>103</v>
      </c>
      <c r="J18" t="s">
        <v>104</v>
      </c>
    </row>
    <row r="19" spans="1:10">
      <c r="A19" t="s">
        <v>27</v>
      </c>
      <c r="B19" t="s">
        <v>35</v>
      </c>
      <c r="C19" t="s">
        <v>105</v>
      </c>
      <c r="D19" t="s">
        <v>105</v>
      </c>
      <c r="E19" t="s">
        <v>106</v>
      </c>
      <c r="F19" t="s">
        <v>101</v>
      </c>
      <c r="G19" t="s">
        <v>86</v>
      </c>
      <c r="H19" t="s">
        <v>107</v>
      </c>
      <c r="I19" t="s">
        <v>108</v>
      </c>
      <c r="J19" t="s">
        <v>109</v>
      </c>
    </row>
    <row r="20" spans="1:10">
      <c r="A20" t="s">
        <v>27</v>
      </c>
      <c r="B20" t="s">
        <v>35</v>
      </c>
      <c r="C20" t="s">
        <v>110</v>
      </c>
      <c r="D20" t="s">
        <v>110</v>
      </c>
      <c r="E20" t="s">
        <v>111</v>
      </c>
      <c r="F20" t="s">
        <v>101</v>
      </c>
      <c r="G20" t="s">
        <v>86</v>
      </c>
      <c r="H20" t="s">
        <v>112</v>
      </c>
      <c r="I20" t="s">
        <v>113</v>
      </c>
      <c r="J20" t="s">
        <v>114</v>
      </c>
    </row>
    <row r="21" spans="1:10">
      <c r="A21" t="s">
        <v>27</v>
      </c>
      <c r="B21" t="s">
        <v>42</v>
      </c>
      <c r="C21" t="s">
        <v>115</v>
      </c>
      <c r="D21" t="s">
        <v>115</v>
      </c>
      <c r="E21" t="s">
        <v>116</v>
      </c>
      <c r="F21" t="s">
        <v>117</v>
      </c>
      <c r="G21" t="s">
        <v>86</v>
      </c>
      <c r="H21" t="s">
        <v>118</v>
      </c>
      <c r="I21" t="s">
        <v>119</v>
      </c>
      <c r="J21" t="s">
        <v>120</v>
      </c>
    </row>
    <row r="22" spans="1:10">
      <c r="A22" t="s">
        <v>27</v>
      </c>
      <c r="B22" t="s">
        <v>27</v>
      </c>
      <c r="C22" t="s">
        <v>121</v>
      </c>
      <c r="D22" t="s">
        <v>121</v>
      </c>
      <c r="E22" t="s">
        <v>122</v>
      </c>
      <c r="F22" t="s">
        <v>101</v>
      </c>
      <c r="G22" t="s">
        <v>123</v>
      </c>
      <c r="H22" t="s">
        <v>124</v>
      </c>
      <c r="I22" t="s">
        <v>125</v>
      </c>
      <c r="J22" t="s">
        <v>126</v>
      </c>
    </row>
    <row r="23" spans="1:10">
      <c r="A23" t="s">
        <v>27</v>
      </c>
      <c r="B23" t="s">
        <v>35</v>
      </c>
      <c r="C23" t="s">
        <v>127</v>
      </c>
      <c r="D23" t="s">
        <v>127</v>
      </c>
      <c r="E23" t="s">
        <v>128</v>
      </c>
      <c r="F23" t="s">
        <v>129</v>
      </c>
      <c r="G23" t="s">
        <v>123</v>
      </c>
      <c r="H23" t="s">
        <v>130</v>
      </c>
      <c r="I23" t="s">
        <v>131</v>
      </c>
      <c r="J23" t="s">
        <v>132</v>
      </c>
    </row>
    <row r="24" spans="1:10">
      <c r="A24" t="s">
        <v>27</v>
      </c>
      <c r="B24" t="s">
        <v>35</v>
      </c>
      <c r="C24" t="s">
        <v>133</v>
      </c>
      <c r="D24" t="s">
        <v>133</v>
      </c>
      <c r="E24" t="s">
        <v>134</v>
      </c>
      <c r="F24" t="s">
        <v>101</v>
      </c>
      <c r="G24" t="s">
        <v>123</v>
      </c>
      <c r="H24" t="s">
        <v>112</v>
      </c>
      <c r="I24" t="s">
        <v>113</v>
      </c>
      <c r="J24" t="s">
        <v>114</v>
      </c>
    </row>
    <row r="25" spans="1:10">
      <c r="A25" t="s">
        <v>27</v>
      </c>
      <c r="B25" t="s">
        <v>35</v>
      </c>
      <c r="C25" t="s">
        <v>135</v>
      </c>
      <c r="D25" t="s">
        <v>136</v>
      </c>
      <c r="E25" t="s">
        <v>137</v>
      </c>
      <c r="F25" t="s">
        <v>138</v>
      </c>
      <c r="G25" t="s">
        <v>139</v>
      </c>
      <c r="H25" t="s">
        <v>140</v>
      </c>
      <c r="I25" t="s">
        <v>141</v>
      </c>
      <c r="J25" t="s">
        <v>142</v>
      </c>
    </row>
    <row r="26" spans="1:10">
      <c r="A26" t="s">
        <v>27</v>
      </c>
      <c r="B26" t="s">
        <v>35</v>
      </c>
      <c r="C26" t="s">
        <v>143</v>
      </c>
      <c r="D26" t="s">
        <v>143</v>
      </c>
      <c r="E26" t="s">
        <v>144</v>
      </c>
      <c r="F26" t="s">
        <v>48</v>
      </c>
      <c r="G26" t="s">
        <v>123</v>
      </c>
      <c r="H26" t="s">
        <v>145</v>
      </c>
      <c r="I26" t="s">
        <v>146</v>
      </c>
      <c r="J26" t="s">
        <v>147</v>
      </c>
    </row>
    <row r="27" spans="1:10">
      <c r="A27" t="s">
        <v>27</v>
      </c>
      <c r="B27" t="s">
        <v>35</v>
      </c>
      <c r="C27" t="s">
        <v>148</v>
      </c>
      <c r="D27" t="s">
        <v>148</v>
      </c>
      <c r="E27" t="s">
        <v>149</v>
      </c>
      <c r="F27" t="s">
        <v>150</v>
      </c>
      <c r="G27" t="s">
        <v>123</v>
      </c>
      <c r="H27" t="s">
        <v>151</v>
      </c>
      <c r="I27" t="s">
        <v>152</v>
      </c>
      <c r="J27" t="s">
        <v>153</v>
      </c>
    </row>
    <row r="28" spans="1:10">
      <c r="A28" t="s">
        <v>27</v>
      </c>
      <c r="B28" t="s">
        <v>42</v>
      </c>
      <c r="C28" t="s">
        <v>154</v>
      </c>
      <c r="D28" t="s">
        <v>154</v>
      </c>
      <c r="E28" t="s">
        <v>155</v>
      </c>
      <c r="F28" t="s">
        <v>30</v>
      </c>
      <c r="G28" t="s">
        <v>123</v>
      </c>
      <c r="H28" t="s">
        <v>156</v>
      </c>
      <c r="I28" t="s">
        <v>157</v>
      </c>
      <c r="J28" t="s">
        <v>158</v>
      </c>
    </row>
    <row r="29" spans="1:10">
      <c r="A29" t="s">
        <v>27</v>
      </c>
      <c r="B29" t="s">
        <v>35</v>
      </c>
      <c r="C29" t="s">
        <v>159</v>
      </c>
      <c r="D29" t="s">
        <v>160</v>
      </c>
      <c r="E29" t="s">
        <v>161</v>
      </c>
      <c r="F29" t="s">
        <v>38</v>
      </c>
      <c r="G29" t="s">
        <v>162</v>
      </c>
      <c r="H29" t="s">
        <v>163</v>
      </c>
      <c r="I29" t="s">
        <v>164</v>
      </c>
      <c r="J29" t="s">
        <v>165</v>
      </c>
    </row>
    <row r="30" spans="1:10">
      <c r="A30" t="s">
        <v>27</v>
      </c>
      <c r="B30" t="s">
        <v>27</v>
      </c>
      <c r="C30" t="s">
        <v>166</v>
      </c>
      <c r="D30" t="s">
        <v>166</v>
      </c>
      <c r="E30" t="s">
        <v>167</v>
      </c>
      <c r="F30" t="s">
        <v>30</v>
      </c>
      <c r="G30" t="s">
        <v>168</v>
      </c>
      <c r="H30" t="s">
        <v>169</v>
      </c>
      <c r="I30" t="s">
        <v>170</v>
      </c>
      <c r="J30" t="s">
        <v>171</v>
      </c>
    </row>
    <row r="31" spans="1:10">
      <c r="A31" t="s">
        <v>27</v>
      </c>
      <c r="B31" t="s">
        <v>27</v>
      </c>
      <c r="C31" t="s">
        <v>172</v>
      </c>
      <c r="D31" t="s">
        <v>172</v>
      </c>
      <c r="E31" t="s">
        <v>173</v>
      </c>
      <c r="F31" t="s">
        <v>30</v>
      </c>
      <c r="G31" t="s">
        <v>168</v>
      </c>
      <c r="H31" t="s">
        <v>174</v>
      </c>
      <c r="I31" t="s">
        <v>170</v>
      </c>
      <c r="J31" t="s">
        <v>171</v>
      </c>
    </row>
    <row r="32" spans="1:10">
      <c r="A32" t="s">
        <v>27</v>
      </c>
      <c r="B32" t="s">
        <v>42</v>
      </c>
      <c r="C32" t="s">
        <v>175</v>
      </c>
      <c r="D32" t="s">
        <v>175</v>
      </c>
      <c r="E32" t="s">
        <v>176</v>
      </c>
      <c r="F32" t="s">
        <v>30</v>
      </c>
      <c r="G32" t="s">
        <v>168</v>
      </c>
      <c r="H32" t="s">
        <v>177</v>
      </c>
      <c r="I32" t="s">
        <v>170</v>
      </c>
      <c r="J32" t="s">
        <v>171</v>
      </c>
    </row>
    <row r="33" spans="1:10">
      <c r="A33" t="s">
        <v>27</v>
      </c>
      <c r="B33" t="s">
        <v>35</v>
      </c>
      <c r="C33" t="s">
        <v>178</v>
      </c>
      <c r="D33" t="s">
        <v>179</v>
      </c>
      <c r="E33" t="s">
        <v>180</v>
      </c>
      <c r="F33" t="s">
        <v>38</v>
      </c>
      <c r="G33" t="s">
        <v>162</v>
      </c>
      <c r="H33" t="s">
        <v>181</v>
      </c>
      <c r="I33" t="s">
        <v>164</v>
      </c>
      <c r="J33" t="s">
        <v>165</v>
      </c>
    </row>
    <row r="34" spans="1:10">
      <c r="A34" t="s">
        <v>27</v>
      </c>
      <c r="B34" t="s">
        <v>27</v>
      </c>
      <c r="C34" t="s">
        <v>182</v>
      </c>
      <c r="D34" t="s">
        <v>182</v>
      </c>
      <c r="E34" t="s">
        <v>183</v>
      </c>
      <c r="F34" t="s">
        <v>184</v>
      </c>
      <c r="G34" t="s">
        <v>185</v>
      </c>
      <c r="H34" t="s">
        <v>186</v>
      </c>
      <c r="I34" t="s">
        <v>187</v>
      </c>
      <c r="J34" t="s">
        <v>188</v>
      </c>
    </row>
    <row r="35" spans="1:10">
      <c r="A35" t="s">
        <v>27</v>
      </c>
      <c r="B35" t="s">
        <v>35</v>
      </c>
      <c r="C35" t="s">
        <v>189</v>
      </c>
      <c r="D35" t="s">
        <v>189</v>
      </c>
      <c r="E35" t="s">
        <v>190</v>
      </c>
      <c r="F35" t="s">
        <v>69</v>
      </c>
      <c r="G35" t="s">
        <v>185</v>
      </c>
      <c r="H35" t="s">
        <v>191</v>
      </c>
      <c r="I35" t="s">
        <v>192</v>
      </c>
      <c r="J35" t="s">
        <v>193</v>
      </c>
    </row>
    <row r="36" spans="1:10">
      <c r="A36" t="s">
        <v>27</v>
      </c>
      <c r="B36" t="s">
        <v>35</v>
      </c>
      <c r="C36" t="s">
        <v>194</v>
      </c>
      <c r="D36" t="s">
        <v>194</v>
      </c>
      <c r="E36" t="s">
        <v>195</v>
      </c>
      <c r="F36" t="s">
        <v>38</v>
      </c>
      <c r="G36" t="s">
        <v>185</v>
      </c>
      <c r="H36" t="s">
        <v>196</v>
      </c>
      <c r="I36" t="s">
        <v>197</v>
      </c>
      <c r="J36" t="s">
        <v>198</v>
      </c>
    </row>
    <row r="37" spans="1:10">
      <c r="A37" t="s">
        <v>27</v>
      </c>
      <c r="B37" t="s">
        <v>35</v>
      </c>
      <c r="C37" t="s">
        <v>199</v>
      </c>
      <c r="D37" t="s">
        <v>199</v>
      </c>
      <c r="E37" t="s">
        <v>200</v>
      </c>
      <c r="F37" t="s">
        <v>101</v>
      </c>
      <c r="G37" t="s">
        <v>185</v>
      </c>
      <c r="H37" t="s">
        <v>201</v>
      </c>
      <c r="I37" t="s">
        <v>202</v>
      </c>
      <c r="J37" t="s">
        <v>203</v>
      </c>
    </row>
    <row r="38" spans="1:10">
      <c r="A38" t="s">
        <v>27</v>
      </c>
      <c r="B38" t="s">
        <v>27</v>
      </c>
      <c r="C38" t="s">
        <v>204</v>
      </c>
      <c r="D38" t="s">
        <v>204</v>
      </c>
      <c r="E38" t="s">
        <v>205</v>
      </c>
      <c r="F38" t="s">
        <v>138</v>
      </c>
      <c r="G38" t="s">
        <v>206</v>
      </c>
      <c r="H38" t="s">
        <v>207</v>
      </c>
      <c r="I38" t="s">
        <v>208</v>
      </c>
      <c r="J38" t="s">
        <v>209</v>
      </c>
    </row>
    <row r="39" spans="1:10">
      <c r="A39" t="s">
        <v>27</v>
      </c>
      <c r="B39" t="s">
        <v>210</v>
      </c>
      <c r="C39" t="s">
        <v>211</v>
      </c>
      <c r="D39" t="s">
        <v>212</v>
      </c>
      <c r="E39" t="s">
        <v>213</v>
      </c>
      <c r="F39" t="s">
        <v>214</v>
      </c>
      <c r="G39" t="s">
        <v>215</v>
      </c>
      <c r="H39" t="s">
        <v>216</v>
      </c>
      <c r="I39" t="s">
        <v>217</v>
      </c>
      <c r="J39" t="s">
        <v>218</v>
      </c>
    </row>
    <row r="40" spans="1:10">
      <c r="A40" t="s">
        <v>27</v>
      </c>
      <c r="B40" t="s">
        <v>27</v>
      </c>
      <c r="C40" t="s">
        <v>219</v>
      </c>
      <c r="D40" t="s">
        <v>219</v>
      </c>
      <c r="E40" t="s">
        <v>220</v>
      </c>
      <c r="F40" t="s">
        <v>30</v>
      </c>
      <c r="G40" t="s">
        <v>206</v>
      </c>
      <c r="H40" t="s">
        <v>221</v>
      </c>
      <c r="I40" t="s">
        <v>222</v>
      </c>
      <c r="J40" t="s">
        <v>223</v>
      </c>
    </row>
    <row r="41" spans="1:10">
      <c r="A41" t="s">
        <v>27</v>
      </c>
      <c r="B41" t="s">
        <v>27</v>
      </c>
      <c r="C41" t="s">
        <v>224</v>
      </c>
      <c r="D41" t="s">
        <v>224</v>
      </c>
      <c r="E41" t="s">
        <v>225</v>
      </c>
      <c r="F41" t="s">
        <v>30</v>
      </c>
      <c r="G41" t="s">
        <v>206</v>
      </c>
      <c r="H41" t="s">
        <v>226</v>
      </c>
      <c r="I41" t="s">
        <v>222</v>
      </c>
      <c r="J41" t="s">
        <v>223</v>
      </c>
    </row>
    <row r="42" spans="1:10">
      <c r="A42" t="s">
        <v>27</v>
      </c>
      <c r="B42" t="s">
        <v>27</v>
      </c>
      <c r="C42" t="s">
        <v>227</v>
      </c>
      <c r="D42" t="s">
        <v>227</v>
      </c>
      <c r="E42" t="s">
        <v>228</v>
      </c>
      <c r="F42" t="s">
        <v>229</v>
      </c>
      <c r="G42" t="s">
        <v>206</v>
      </c>
      <c r="H42" t="s">
        <v>230</v>
      </c>
      <c r="I42" t="s">
        <v>231</v>
      </c>
      <c r="J42" t="s">
        <v>232</v>
      </c>
    </row>
    <row r="43" spans="1:10">
      <c r="A43" t="s">
        <v>27</v>
      </c>
      <c r="B43" t="s">
        <v>42</v>
      </c>
      <c r="C43" t="s">
        <v>233</v>
      </c>
      <c r="D43" t="s">
        <v>233</v>
      </c>
      <c r="E43" t="s">
        <v>234</v>
      </c>
      <c r="F43" t="s">
        <v>30</v>
      </c>
      <c r="G43" t="s">
        <v>206</v>
      </c>
      <c r="H43" t="s">
        <v>235</v>
      </c>
      <c r="I43" t="s">
        <v>222</v>
      </c>
      <c r="J43" t="s">
        <v>223</v>
      </c>
    </row>
    <row r="44" spans="1:10">
      <c r="A44" t="s">
        <v>27</v>
      </c>
      <c r="B44" t="s">
        <v>236</v>
      </c>
      <c r="C44" t="s">
        <v>237</v>
      </c>
      <c r="D44" t="s">
        <v>237</v>
      </c>
      <c r="E44" t="s">
        <v>238</v>
      </c>
      <c r="F44" t="s">
        <v>38</v>
      </c>
      <c r="G44" t="s">
        <v>206</v>
      </c>
      <c r="H44" t="s">
        <v>239</v>
      </c>
      <c r="I44" t="s">
        <v>240</v>
      </c>
      <c r="J44" t="s">
        <v>241</v>
      </c>
    </row>
    <row r="45" spans="1:10">
      <c r="A45" t="s">
        <v>27</v>
      </c>
      <c r="B45" t="s">
        <v>35</v>
      </c>
      <c r="C45" t="s">
        <v>242</v>
      </c>
      <c r="D45" t="s">
        <v>242</v>
      </c>
      <c r="E45" t="s">
        <v>243</v>
      </c>
      <c r="F45" t="s">
        <v>244</v>
      </c>
      <c r="G45" t="s">
        <v>206</v>
      </c>
      <c r="H45" t="s">
        <v>245</v>
      </c>
      <c r="I45" t="s">
        <v>246</v>
      </c>
      <c r="J45" t="s">
        <v>247</v>
      </c>
    </row>
    <row r="46" spans="1:10">
      <c r="A46" t="s">
        <v>27</v>
      </c>
      <c r="B46" t="s">
        <v>42</v>
      </c>
      <c r="C46" t="s">
        <v>248</v>
      </c>
      <c r="D46" t="s">
        <v>248</v>
      </c>
      <c r="E46" t="s">
        <v>249</v>
      </c>
      <c r="F46" t="s">
        <v>250</v>
      </c>
      <c r="G46" t="s">
        <v>206</v>
      </c>
      <c r="H46" t="s">
        <v>251</v>
      </c>
      <c r="I46" t="s">
        <v>252</v>
      </c>
      <c r="J46" t="s">
        <v>253</v>
      </c>
    </row>
    <row r="47" spans="1:10">
      <c r="A47" t="s">
        <v>27</v>
      </c>
      <c r="B47" t="s">
        <v>42</v>
      </c>
      <c r="C47" t="s">
        <v>254</v>
      </c>
      <c r="D47" t="s">
        <v>254</v>
      </c>
      <c r="E47" t="s">
        <v>255</v>
      </c>
      <c r="F47" t="s">
        <v>30</v>
      </c>
      <c r="G47" t="s">
        <v>206</v>
      </c>
      <c r="H47" t="s">
        <v>256</v>
      </c>
      <c r="I47" t="s">
        <v>222</v>
      </c>
      <c r="J47" t="s">
        <v>223</v>
      </c>
    </row>
    <row r="48" spans="1:10">
      <c r="A48" t="s">
        <v>27</v>
      </c>
      <c r="B48" t="s">
        <v>35</v>
      </c>
      <c r="C48" t="s">
        <v>257</v>
      </c>
      <c r="D48" t="s">
        <v>257</v>
      </c>
      <c r="E48" t="s">
        <v>258</v>
      </c>
      <c r="F48" t="s">
        <v>259</v>
      </c>
      <c r="G48" t="s">
        <v>206</v>
      </c>
      <c r="H48" t="s">
        <v>260</v>
      </c>
      <c r="I48" t="s">
        <v>261</v>
      </c>
      <c r="J48" t="s">
        <v>262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J2" sqref="J2"/>
    </sheetView>
  </sheetViews>
  <sheetFormatPr defaultColWidth="9" defaultRowHeight="13.5" outlineLevelRow="1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263</v>
      </c>
      <c r="H1" t="s">
        <v>24</v>
      </c>
      <c r="I1" t="s">
        <v>264</v>
      </c>
      <c r="J1" t="s">
        <v>265</v>
      </c>
    </row>
    <row r="2" spans="1:10">
      <c r="A2" t="s">
        <v>27</v>
      </c>
      <c r="B2" t="s">
        <v>35</v>
      </c>
      <c r="C2" t="s">
        <v>105</v>
      </c>
      <c r="D2" t="s">
        <v>105</v>
      </c>
      <c r="E2" t="s">
        <v>106</v>
      </c>
      <c r="F2" t="s">
        <v>101</v>
      </c>
      <c r="G2" t="s">
        <v>86</v>
      </c>
      <c r="H2" t="s">
        <v>107</v>
      </c>
      <c r="I2" t="s">
        <v>266</v>
      </c>
      <c r="J2" t="s">
        <v>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17</v>
      </c>
      <c r="B1" t="s">
        <v>267</v>
      </c>
      <c r="C1" t="s">
        <v>268</v>
      </c>
      <c r="D1" t="s">
        <v>269</v>
      </c>
      <c r="E1" t="s">
        <v>270</v>
      </c>
      <c r="F1" t="s">
        <v>3</v>
      </c>
      <c r="G1" t="s">
        <v>7</v>
      </c>
      <c r="H1" t="s">
        <v>271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9" defaultRowHeight="13.5"/>
  <sheetData>
    <row r="1" spans="1:9">
      <c r="A1" t="s">
        <v>17</v>
      </c>
      <c r="B1" t="s">
        <v>18</v>
      </c>
      <c r="C1" t="s">
        <v>19</v>
      </c>
      <c r="D1" t="s">
        <v>21</v>
      </c>
      <c r="E1" t="s">
        <v>272</v>
      </c>
      <c r="F1" t="s">
        <v>263</v>
      </c>
      <c r="G1" t="s">
        <v>273</v>
      </c>
      <c r="H1" t="s">
        <v>274</v>
      </c>
      <c r="I1" t="s">
        <v>275</v>
      </c>
    </row>
    <row r="2" spans="1:9">
      <c r="A2" t="s">
        <v>27</v>
      </c>
      <c r="B2" t="s">
        <v>35</v>
      </c>
      <c r="C2" t="s">
        <v>36</v>
      </c>
      <c r="D2" t="s">
        <v>37</v>
      </c>
      <c r="E2" t="s">
        <v>38</v>
      </c>
      <c r="F2" t="s">
        <v>31</v>
      </c>
      <c r="G2" t="s">
        <v>39</v>
      </c>
      <c r="H2" t="s">
        <v>15</v>
      </c>
      <c r="I2" t="s">
        <v>276</v>
      </c>
    </row>
    <row r="3" spans="1:9">
      <c r="A3" t="s">
        <v>27</v>
      </c>
      <c r="B3" t="s">
        <v>35</v>
      </c>
      <c r="C3" t="s">
        <v>46</v>
      </c>
      <c r="D3" t="s">
        <v>47</v>
      </c>
      <c r="E3" t="s">
        <v>48</v>
      </c>
      <c r="F3" t="s">
        <v>31</v>
      </c>
      <c r="G3" t="s">
        <v>49</v>
      </c>
      <c r="H3" t="s">
        <v>15</v>
      </c>
      <c r="I3" t="s">
        <v>277</v>
      </c>
    </row>
    <row r="4" spans="1:9">
      <c r="A4" t="s">
        <v>27</v>
      </c>
      <c r="B4" t="s">
        <v>35</v>
      </c>
      <c r="C4" t="s">
        <v>55</v>
      </c>
      <c r="D4" t="s">
        <v>56</v>
      </c>
      <c r="E4" t="s">
        <v>48</v>
      </c>
      <c r="F4" t="s">
        <v>31</v>
      </c>
      <c r="G4" t="s">
        <v>57</v>
      </c>
      <c r="H4" t="s">
        <v>15</v>
      </c>
      <c r="I4" t="s">
        <v>276</v>
      </c>
    </row>
    <row r="5" spans="1:9">
      <c r="A5" t="s">
        <v>27</v>
      </c>
      <c r="B5" t="s">
        <v>35</v>
      </c>
      <c r="C5" t="s">
        <v>133</v>
      </c>
      <c r="D5" t="s">
        <v>134</v>
      </c>
      <c r="E5" t="s">
        <v>101</v>
      </c>
      <c r="F5" t="s">
        <v>123</v>
      </c>
      <c r="G5" t="s">
        <v>112</v>
      </c>
      <c r="H5" t="s">
        <v>15</v>
      </c>
      <c r="I5" t="s">
        <v>278</v>
      </c>
    </row>
    <row r="6" spans="1:9">
      <c r="A6" t="s">
        <v>27</v>
      </c>
      <c r="B6" t="s">
        <v>35</v>
      </c>
      <c r="C6" t="s">
        <v>143</v>
      </c>
      <c r="D6" t="s">
        <v>144</v>
      </c>
      <c r="E6" t="s">
        <v>48</v>
      </c>
      <c r="F6" t="s">
        <v>123</v>
      </c>
      <c r="G6" t="s">
        <v>145</v>
      </c>
      <c r="H6" t="s">
        <v>15</v>
      </c>
      <c r="I6" t="s">
        <v>277</v>
      </c>
    </row>
    <row r="7" spans="1:9">
      <c r="A7" t="s">
        <v>27</v>
      </c>
      <c r="B7" t="s">
        <v>42</v>
      </c>
      <c r="C7" t="s">
        <v>154</v>
      </c>
      <c r="D7" t="s">
        <v>155</v>
      </c>
      <c r="E7" t="s">
        <v>30</v>
      </c>
      <c r="F7" t="s">
        <v>123</v>
      </c>
      <c r="G7" t="s">
        <v>156</v>
      </c>
      <c r="H7" t="s">
        <v>15</v>
      </c>
      <c r="I7" t="s">
        <v>278</v>
      </c>
    </row>
    <row r="8" spans="1:9">
      <c r="A8" t="s">
        <v>27</v>
      </c>
      <c r="B8" t="s">
        <v>35</v>
      </c>
      <c r="C8" t="s">
        <v>159</v>
      </c>
      <c r="D8" t="s">
        <v>161</v>
      </c>
      <c r="E8" t="s">
        <v>38</v>
      </c>
      <c r="F8" t="s">
        <v>162</v>
      </c>
      <c r="G8" t="s">
        <v>163</v>
      </c>
      <c r="H8" t="s">
        <v>15</v>
      </c>
      <c r="I8" t="s">
        <v>279</v>
      </c>
    </row>
    <row r="9" spans="1:9">
      <c r="A9" t="s">
        <v>27</v>
      </c>
      <c r="B9" t="s">
        <v>35</v>
      </c>
      <c r="C9" t="s">
        <v>178</v>
      </c>
      <c r="D9" t="s">
        <v>180</v>
      </c>
      <c r="E9" t="s">
        <v>38</v>
      </c>
      <c r="F9" t="s">
        <v>162</v>
      </c>
      <c r="G9" t="s">
        <v>181</v>
      </c>
      <c r="H9" t="s">
        <v>15</v>
      </c>
      <c r="I9" t="s">
        <v>279</v>
      </c>
    </row>
    <row r="10" spans="1:9">
      <c r="A10" t="s">
        <v>27</v>
      </c>
      <c r="B10" t="s">
        <v>35</v>
      </c>
      <c r="C10" t="s">
        <v>189</v>
      </c>
      <c r="D10" t="s">
        <v>190</v>
      </c>
      <c r="E10" t="s">
        <v>69</v>
      </c>
      <c r="F10" t="s">
        <v>185</v>
      </c>
      <c r="G10" t="s">
        <v>191</v>
      </c>
      <c r="H10" t="s">
        <v>15</v>
      </c>
      <c r="I10" t="s">
        <v>278</v>
      </c>
    </row>
    <row r="11" spans="1:9">
      <c r="A11" t="s">
        <v>27</v>
      </c>
      <c r="B11" t="s">
        <v>35</v>
      </c>
      <c r="C11" t="s">
        <v>194</v>
      </c>
      <c r="D11" t="s">
        <v>195</v>
      </c>
      <c r="E11" t="s">
        <v>38</v>
      </c>
      <c r="F11" t="s">
        <v>185</v>
      </c>
      <c r="G11" t="s">
        <v>196</v>
      </c>
      <c r="H11" t="s">
        <v>15</v>
      </c>
      <c r="I11" t="s">
        <v>277</v>
      </c>
    </row>
    <row r="12" spans="1:9">
      <c r="A12" t="s">
        <v>27</v>
      </c>
      <c r="B12" t="s">
        <v>35</v>
      </c>
      <c r="C12" t="s">
        <v>257</v>
      </c>
      <c r="D12" t="s">
        <v>258</v>
      </c>
      <c r="E12" t="s">
        <v>259</v>
      </c>
      <c r="F12" t="s">
        <v>206</v>
      </c>
      <c r="G12" t="s">
        <v>260</v>
      </c>
      <c r="H12" t="s">
        <v>15</v>
      </c>
      <c r="I12" t="s">
        <v>278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topLeftCell="A25" workbookViewId="0">
      <selection activeCell="F53" sqref="F53"/>
    </sheetView>
  </sheetViews>
  <sheetFormatPr defaultColWidth="9" defaultRowHeight="13.5"/>
  <cols>
    <col min="1" max="1" width="21" customWidth="1"/>
  </cols>
  <sheetData>
    <row r="1" spans="1:11">
      <c r="A1" t="s">
        <v>21</v>
      </c>
      <c r="B1" t="s">
        <v>26</v>
      </c>
      <c r="K1" t="s">
        <v>280</v>
      </c>
    </row>
    <row r="2" spans="1:11">
      <c r="A2" s="4" t="s">
        <v>29</v>
      </c>
      <c r="B2" s="3">
        <v>333</v>
      </c>
      <c r="C2" t="str">
        <f>VLOOKUP(A2,HOP!A:H,8,0)</f>
        <v>333.00</v>
      </c>
      <c r="D2" t="str">
        <f>VLOOKUP(A2,HOP!A:B,2,0)</f>
        <v>1952307</v>
      </c>
      <c r="E2">
        <f>B2-C2</f>
        <v>0</v>
      </c>
      <c r="K2" t="str">
        <f>$K$1&amp;D2</f>
        <v>,1952307</v>
      </c>
    </row>
    <row r="3" spans="1:11">
      <c r="A3" t="s">
        <v>37</v>
      </c>
      <c r="B3" s="3">
        <v>120</v>
      </c>
      <c r="C3" t="str">
        <f>VLOOKUP(A3,HOP!A:H,8,0)</f>
        <v>120.00</v>
      </c>
      <c r="D3" t="str">
        <f>VLOOKUP(A3,HOP!A:B,2,0)</f>
        <v>1949988</v>
      </c>
      <c r="E3">
        <f t="shared" ref="E3:E49" si="0">B3-C3</f>
        <v>0</v>
      </c>
      <c r="K3" t="str">
        <f t="shared" ref="K3:K49" si="1">$K$1&amp;D3</f>
        <v>,1949988</v>
      </c>
    </row>
    <row r="4" spans="1:11">
      <c r="A4" t="s">
        <v>44</v>
      </c>
      <c r="B4" s="3">
        <v>333</v>
      </c>
      <c r="C4" t="str">
        <f>VLOOKUP(A4,HOP!A:H,8,0)</f>
        <v>333.00</v>
      </c>
      <c r="D4" t="str">
        <f>VLOOKUP(A4,HOP!A:B,2,0)</f>
        <v>1952012</v>
      </c>
      <c r="E4">
        <f t="shared" si="0"/>
        <v>0</v>
      </c>
      <c r="K4" t="str">
        <f t="shared" si="1"/>
        <v>,1952012</v>
      </c>
    </row>
    <row r="5" spans="1:11">
      <c r="A5" t="s">
        <v>47</v>
      </c>
      <c r="B5" s="3">
        <v>186</v>
      </c>
      <c r="C5" t="str">
        <f>VLOOKUP(A5,HOP!A:H,8,0)</f>
        <v>186.00</v>
      </c>
      <c r="D5" t="str">
        <f>VLOOKUP(A5,HOP!A:B,2,0)</f>
        <v>1951308</v>
      </c>
      <c r="E5">
        <f t="shared" si="0"/>
        <v>0</v>
      </c>
      <c r="K5" t="str">
        <f t="shared" si="1"/>
        <v>,1951308</v>
      </c>
    </row>
    <row r="6" spans="1:11">
      <c r="A6" t="s">
        <v>53</v>
      </c>
      <c r="B6" s="3">
        <v>333</v>
      </c>
      <c r="C6" t="str">
        <f>VLOOKUP(A6,HOP!A:H,8,0)</f>
        <v>333.00</v>
      </c>
      <c r="D6" t="str">
        <f>VLOOKUP(A6,HOP!A:B,2,0)</f>
        <v>1952416</v>
      </c>
      <c r="E6">
        <f t="shared" si="0"/>
        <v>0</v>
      </c>
      <c r="K6" t="str">
        <f t="shared" si="1"/>
        <v>,1952416</v>
      </c>
    </row>
    <row r="7" spans="1:11">
      <c r="A7" t="s">
        <v>56</v>
      </c>
      <c r="B7" s="3">
        <v>186</v>
      </c>
      <c r="C7" t="str">
        <f>VLOOKUP(A7,HOP!A:H,8,0)</f>
        <v>186.00</v>
      </c>
      <c r="D7" t="str">
        <f>VLOOKUP(A7,HOP!A:B,2,0)</f>
        <v>1951592</v>
      </c>
      <c r="E7">
        <f t="shared" si="0"/>
        <v>0</v>
      </c>
      <c r="K7" t="str">
        <f t="shared" si="1"/>
        <v>,1951592</v>
      </c>
    </row>
    <row r="8" spans="1:11">
      <c r="A8" t="s">
        <v>59</v>
      </c>
      <c r="B8" s="3">
        <v>333</v>
      </c>
      <c r="C8" t="str">
        <f>VLOOKUP(A8,HOP!A:H,8,0)</f>
        <v>333.00</v>
      </c>
      <c r="D8" t="str">
        <f>VLOOKUP(A8,HOP!A:B,2,0)</f>
        <v>1951985</v>
      </c>
      <c r="E8">
        <f t="shared" si="0"/>
        <v>0</v>
      </c>
      <c r="K8" t="str">
        <f t="shared" si="1"/>
        <v>,1951985</v>
      </c>
    </row>
    <row r="9" spans="1:11">
      <c r="A9" t="s">
        <v>62</v>
      </c>
      <c r="B9" s="3">
        <v>690</v>
      </c>
      <c r="C9" t="str">
        <f>VLOOKUP(A9,HOP!A:H,8,0)</f>
        <v>690.00</v>
      </c>
      <c r="D9" t="str">
        <f>VLOOKUP(A9,HOP!A:B,2,0)</f>
        <v>1954481</v>
      </c>
      <c r="E9">
        <f t="shared" si="0"/>
        <v>0</v>
      </c>
      <c r="K9" t="str">
        <f t="shared" si="1"/>
        <v>,1954481</v>
      </c>
    </row>
    <row r="10" spans="1:11">
      <c r="A10" t="s">
        <v>68</v>
      </c>
      <c r="B10" s="3">
        <v>213</v>
      </c>
      <c r="C10" t="str">
        <f>VLOOKUP(A10,HOP!A:H,8,0)</f>
        <v>213.00</v>
      </c>
      <c r="D10" t="str">
        <f>VLOOKUP(A10,HOP!A:B,2,0)</f>
        <v>1953640</v>
      </c>
      <c r="E10">
        <f t="shared" si="0"/>
        <v>0</v>
      </c>
      <c r="K10" t="str">
        <f t="shared" si="1"/>
        <v>,1953640</v>
      </c>
    </row>
    <row r="11" spans="1:11">
      <c r="A11" t="s">
        <v>74</v>
      </c>
      <c r="B11" s="3">
        <v>112</v>
      </c>
      <c r="C11" t="str">
        <f>VLOOKUP(A11,HOP!A:H,8,0)</f>
        <v>112.00</v>
      </c>
      <c r="D11" t="str">
        <f>VLOOKUP(A11,HOP!A:B,2,0)</f>
        <v>1953174</v>
      </c>
      <c r="E11">
        <f t="shared" si="0"/>
        <v>0</v>
      </c>
      <c r="K11" t="str">
        <f t="shared" si="1"/>
        <v>,1953174</v>
      </c>
    </row>
    <row r="12" spans="1:11">
      <c r="A12" t="s">
        <v>79</v>
      </c>
      <c r="B12" s="3">
        <v>213</v>
      </c>
      <c r="C12" t="str">
        <f>VLOOKUP(A12,HOP!A:H,8,0)</f>
        <v>213.00</v>
      </c>
      <c r="D12" t="str">
        <f>VLOOKUP(A12,HOP!A:B,2,0)</f>
        <v>1953656</v>
      </c>
      <c r="E12">
        <f t="shared" si="0"/>
        <v>0</v>
      </c>
      <c r="K12" t="str">
        <f t="shared" si="1"/>
        <v>,1953656</v>
      </c>
    </row>
    <row r="13" spans="1:11">
      <c r="A13" t="s">
        <v>82</v>
      </c>
      <c r="B13" s="3">
        <v>186</v>
      </c>
      <c r="C13" t="str">
        <f>VLOOKUP(A13,HOP!A:H,8,0)</f>
        <v>186.00</v>
      </c>
      <c r="D13" t="str">
        <f>VLOOKUP(A13,HOP!A:B,2,0)</f>
        <v>1953054</v>
      </c>
      <c r="E13">
        <f t="shared" si="0"/>
        <v>0</v>
      </c>
      <c r="K13" t="str">
        <f t="shared" si="1"/>
        <v>,1953054</v>
      </c>
    </row>
    <row r="14" spans="1:11">
      <c r="A14" t="s">
        <v>84</v>
      </c>
      <c r="B14" s="3">
        <v>202</v>
      </c>
      <c r="C14" t="str">
        <f>VLOOKUP(A14,HOP!A:H,8,0)</f>
        <v>202.00</v>
      </c>
      <c r="D14" t="str">
        <f>VLOOKUP(A14,HOP!A:B,2,0)</f>
        <v>1955131</v>
      </c>
      <c r="E14">
        <f t="shared" si="0"/>
        <v>0</v>
      </c>
      <c r="K14" t="str">
        <f t="shared" si="1"/>
        <v>,1955131</v>
      </c>
    </row>
    <row r="15" spans="1:11">
      <c r="A15" t="s">
        <v>91</v>
      </c>
      <c r="B15" s="3">
        <v>333</v>
      </c>
      <c r="C15" t="str">
        <f>VLOOKUP(A15,HOP!A:H,8,0)</f>
        <v>333.00</v>
      </c>
      <c r="D15" t="str">
        <f>VLOOKUP(A15,HOP!A:B,2,0)</f>
        <v>1955520</v>
      </c>
      <c r="E15">
        <f t="shared" si="0"/>
        <v>0</v>
      </c>
      <c r="K15" t="str">
        <f t="shared" si="1"/>
        <v>,1955520</v>
      </c>
    </row>
    <row r="16" spans="1:11">
      <c r="A16" t="s">
        <v>94</v>
      </c>
      <c r="B16" s="3">
        <v>333</v>
      </c>
      <c r="C16" t="str">
        <f>VLOOKUP(A16,HOP!A:H,8,0)</f>
        <v>333.00</v>
      </c>
      <c r="D16" t="str">
        <f>VLOOKUP(A16,HOP!A:B,2,0)</f>
        <v>1955457</v>
      </c>
      <c r="E16">
        <f t="shared" si="0"/>
        <v>0</v>
      </c>
      <c r="K16" t="str">
        <f t="shared" si="1"/>
        <v>,1955457</v>
      </c>
    </row>
    <row r="17" spans="1:11">
      <c r="A17" t="s">
        <v>97</v>
      </c>
      <c r="B17" s="3">
        <v>333</v>
      </c>
      <c r="C17" t="str">
        <f>VLOOKUP(A17,HOP!A:H,8,0)</f>
        <v>333.00</v>
      </c>
      <c r="D17" t="str">
        <f>VLOOKUP(A17,HOP!A:B,2,0)</f>
        <v>1955516</v>
      </c>
      <c r="E17">
        <f t="shared" si="0"/>
        <v>0</v>
      </c>
      <c r="K17" t="str">
        <f t="shared" si="1"/>
        <v>,1955516</v>
      </c>
    </row>
    <row r="18" spans="1:11">
      <c r="A18" t="s">
        <v>100</v>
      </c>
      <c r="B18" s="3">
        <v>514</v>
      </c>
      <c r="C18" t="str">
        <f>VLOOKUP(A18,HOP!A:H,8,0)</f>
        <v>514.00</v>
      </c>
      <c r="D18" t="str">
        <f>VLOOKUP(A18,HOP!A:B,2,0)</f>
        <v>1955016</v>
      </c>
      <c r="E18">
        <f t="shared" si="0"/>
        <v>0</v>
      </c>
      <c r="K18" t="str">
        <f t="shared" si="1"/>
        <v>,1955016</v>
      </c>
    </row>
    <row r="19" spans="1:11">
      <c r="A19" s="4" t="s">
        <v>106</v>
      </c>
      <c r="B19" s="3">
        <v>327.1</v>
      </c>
      <c r="C19" t="str">
        <f>VLOOKUP(A19,HOP!A:H,8,0)</f>
        <v>349.92</v>
      </c>
      <c r="D19" t="str">
        <f>VLOOKUP(A19,HOP!A:B,2,0)</f>
        <v>1943658</v>
      </c>
      <c r="E19">
        <f t="shared" si="0"/>
        <v>-22.82</v>
      </c>
      <c r="F19" t="s">
        <v>281</v>
      </c>
      <c r="K19" t="str">
        <f t="shared" si="1"/>
        <v>,1943658</v>
      </c>
    </row>
    <row r="20" spans="1:11">
      <c r="A20" t="s">
        <v>111</v>
      </c>
      <c r="B20" s="3">
        <v>636</v>
      </c>
      <c r="C20" t="str">
        <f>VLOOKUP(A20,HOP!A:H,8,0)</f>
        <v>636.00</v>
      </c>
      <c r="D20" t="str">
        <f>VLOOKUP(A20,HOP!A:B,2,0)</f>
        <v>1955118</v>
      </c>
      <c r="E20">
        <f t="shared" si="0"/>
        <v>0</v>
      </c>
      <c r="K20" t="str">
        <f t="shared" si="1"/>
        <v>,1955118</v>
      </c>
    </row>
    <row r="21" spans="1:11">
      <c r="A21" t="s">
        <v>116</v>
      </c>
      <c r="B21" s="3">
        <v>475</v>
      </c>
      <c r="C21" t="str">
        <f>VLOOKUP(A21,HOP!A:H,8,0)</f>
        <v>475.00</v>
      </c>
      <c r="D21" t="str">
        <f>VLOOKUP(A21,HOP!A:B,2,0)</f>
        <v>1955361</v>
      </c>
      <c r="E21">
        <f t="shared" si="0"/>
        <v>0</v>
      </c>
      <c r="K21" t="str">
        <f t="shared" si="1"/>
        <v>,1955361</v>
      </c>
    </row>
    <row r="22" spans="1:11">
      <c r="A22" t="s">
        <v>122</v>
      </c>
      <c r="B22" s="3">
        <v>243</v>
      </c>
      <c r="C22" t="str">
        <f>VLOOKUP(A22,HOP!A:H,8,0)</f>
        <v>243.00</v>
      </c>
      <c r="D22" t="str">
        <f>VLOOKUP(A22,HOP!A:B,2,0)</f>
        <v>1957290</v>
      </c>
      <c r="E22">
        <f t="shared" si="0"/>
        <v>0</v>
      </c>
      <c r="K22" t="str">
        <f t="shared" si="1"/>
        <v>,1957290</v>
      </c>
    </row>
    <row r="23" spans="1:11">
      <c r="A23" t="s">
        <v>128</v>
      </c>
      <c r="B23" s="3">
        <v>761</v>
      </c>
      <c r="C23" t="str">
        <f>VLOOKUP(A23,HOP!A:H,8,0)</f>
        <v>761.00</v>
      </c>
      <c r="D23" t="str">
        <f>VLOOKUP(A23,HOP!A:B,2,0)</f>
        <v>1955465</v>
      </c>
      <c r="E23">
        <f t="shared" si="0"/>
        <v>0</v>
      </c>
      <c r="K23" t="str">
        <f t="shared" si="1"/>
        <v>,1955465</v>
      </c>
    </row>
    <row r="24" spans="1:11">
      <c r="A24" t="s">
        <v>134</v>
      </c>
      <c r="B24" s="3">
        <v>636</v>
      </c>
      <c r="C24" t="str">
        <f>VLOOKUP(A24,HOP!A:H,8,0)</f>
        <v>636.00</v>
      </c>
      <c r="D24" t="str">
        <f>VLOOKUP(A24,HOP!A:B,2,0)</f>
        <v>1955129</v>
      </c>
      <c r="E24">
        <f t="shared" si="0"/>
        <v>0</v>
      </c>
      <c r="K24" t="str">
        <f t="shared" si="1"/>
        <v>,1955129</v>
      </c>
    </row>
    <row r="25" spans="1:11">
      <c r="A25" t="s">
        <v>137</v>
      </c>
      <c r="B25" s="3">
        <v>680</v>
      </c>
      <c r="C25" t="str">
        <f>VLOOKUP(A25,HOP!A:H,8,0)</f>
        <v>680.00</v>
      </c>
      <c r="D25" t="str">
        <f>VLOOKUP(A25,HOP!A:B,2,0)</f>
        <v>1926631</v>
      </c>
      <c r="E25">
        <f t="shared" si="0"/>
        <v>0</v>
      </c>
      <c r="K25" t="str">
        <f t="shared" si="1"/>
        <v>,1926631</v>
      </c>
    </row>
    <row r="26" spans="1:11">
      <c r="A26" t="s">
        <v>144</v>
      </c>
      <c r="B26" s="3">
        <v>129</v>
      </c>
      <c r="C26" t="str">
        <f>VLOOKUP(A26,HOP!A:H,8,0)</f>
        <v>129.00</v>
      </c>
      <c r="D26" t="str">
        <f>VLOOKUP(A26,HOP!A:B,2,0)</f>
        <v>1956601</v>
      </c>
      <c r="E26">
        <f t="shared" si="0"/>
        <v>0</v>
      </c>
      <c r="K26" t="str">
        <f t="shared" si="1"/>
        <v>,1956601</v>
      </c>
    </row>
    <row r="27" spans="1:11">
      <c r="A27" t="s">
        <v>149</v>
      </c>
      <c r="B27" s="3">
        <v>443</v>
      </c>
      <c r="C27" t="str">
        <f>VLOOKUP(A27,HOP!A:H,8,0)</f>
        <v>443.00</v>
      </c>
      <c r="D27" t="str">
        <f>VLOOKUP(A27,HOP!A:B,2,0)</f>
        <v>1936820</v>
      </c>
      <c r="E27">
        <f t="shared" si="0"/>
        <v>0</v>
      </c>
      <c r="K27" t="str">
        <f t="shared" si="1"/>
        <v>,1936820</v>
      </c>
    </row>
    <row r="28" spans="1:11">
      <c r="A28" t="s">
        <v>155</v>
      </c>
      <c r="B28" s="3">
        <v>332</v>
      </c>
      <c r="C28" t="str">
        <f>VLOOKUP(A28,HOP!A:H,8,0)</f>
        <v>332.00</v>
      </c>
      <c r="D28" t="str">
        <f>VLOOKUP(A28,HOP!A:B,2,0)</f>
        <v>1957793</v>
      </c>
      <c r="E28">
        <f t="shared" si="0"/>
        <v>0</v>
      </c>
      <c r="K28" t="str">
        <f t="shared" si="1"/>
        <v>,1957793</v>
      </c>
    </row>
    <row r="29" spans="1:11">
      <c r="A29" t="s">
        <v>161</v>
      </c>
      <c r="B29" s="3">
        <v>226</v>
      </c>
      <c r="C29" t="str">
        <f>VLOOKUP(A29,HOP!A:H,8,0)</f>
        <v>226.00</v>
      </c>
      <c r="D29" t="str">
        <f>VLOOKUP(A29,HOP!A:B,2,0)</f>
        <v>1956877</v>
      </c>
      <c r="E29">
        <f t="shared" si="0"/>
        <v>0</v>
      </c>
      <c r="K29" t="str">
        <f t="shared" si="1"/>
        <v>,1956877</v>
      </c>
    </row>
    <row r="30" spans="1:11">
      <c r="A30" t="s">
        <v>167</v>
      </c>
      <c r="B30" s="3">
        <v>357</v>
      </c>
      <c r="C30" t="str">
        <f>VLOOKUP(A30,HOP!A:H,8,0)</f>
        <v>357.00</v>
      </c>
      <c r="D30" t="str">
        <f>VLOOKUP(A30,HOP!A:B,2,0)</f>
        <v>1958564</v>
      </c>
      <c r="E30">
        <f t="shared" si="0"/>
        <v>0</v>
      </c>
      <c r="K30" t="str">
        <f t="shared" si="1"/>
        <v>,1958564</v>
      </c>
    </row>
    <row r="31" spans="1:11">
      <c r="A31" t="s">
        <v>173</v>
      </c>
      <c r="B31" s="3">
        <v>357</v>
      </c>
      <c r="C31" t="str">
        <f>VLOOKUP(A31,HOP!A:H,8,0)</f>
        <v>357.00</v>
      </c>
      <c r="D31" t="str">
        <f>VLOOKUP(A31,HOP!A:B,2,0)</f>
        <v>1958559</v>
      </c>
      <c r="E31">
        <f t="shared" si="0"/>
        <v>0</v>
      </c>
      <c r="K31" t="str">
        <f t="shared" si="1"/>
        <v>,1958559</v>
      </c>
    </row>
    <row r="32" spans="1:11">
      <c r="A32" t="s">
        <v>176</v>
      </c>
      <c r="B32" s="3">
        <v>357</v>
      </c>
      <c r="C32" t="str">
        <f>VLOOKUP(A32,HOP!A:H,8,0)</f>
        <v>357.00</v>
      </c>
      <c r="D32" t="str">
        <f>VLOOKUP(A32,HOP!A:B,2,0)</f>
        <v>1958618</v>
      </c>
      <c r="E32">
        <f t="shared" si="0"/>
        <v>0</v>
      </c>
      <c r="K32" t="str">
        <f t="shared" si="1"/>
        <v>,1958618</v>
      </c>
    </row>
    <row r="33" spans="1:11">
      <c r="A33" t="s">
        <v>180</v>
      </c>
      <c r="B33" s="3">
        <v>226</v>
      </c>
      <c r="C33" t="str">
        <f>VLOOKUP(A33,HOP!A:H,8,0)</f>
        <v>226.00</v>
      </c>
      <c r="D33" t="str">
        <f>VLOOKUP(A33,HOP!A:B,2,0)</f>
        <v>1956503</v>
      </c>
      <c r="E33">
        <f t="shared" si="0"/>
        <v>0</v>
      </c>
      <c r="K33" t="str">
        <f t="shared" si="1"/>
        <v>,1956503</v>
      </c>
    </row>
    <row r="34" spans="1:11">
      <c r="A34" t="s">
        <v>183</v>
      </c>
      <c r="B34" s="3">
        <v>525</v>
      </c>
      <c r="C34" t="str">
        <f>VLOOKUP(A34,HOP!A:H,8,0)</f>
        <v>525.00</v>
      </c>
      <c r="D34" t="str">
        <f>VLOOKUP(A34,HOP!A:B,2,0)</f>
        <v>1951409</v>
      </c>
      <c r="E34">
        <f t="shared" si="0"/>
        <v>0</v>
      </c>
      <c r="K34" t="str">
        <f t="shared" si="1"/>
        <v>,1951409</v>
      </c>
    </row>
    <row r="35" spans="1:11">
      <c r="A35" t="s">
        <v>190</v>
      </c>
      <c r="B35" s="3">
        <v>126</v>
      </c>
      <c r="C35" t="str">
        <f>VLOOKUP(A35,HOP!A:H,8,0)</f>
        <v>126.00</v>
      </c>
      <c r="D35" t="str">
        <f>VLOOKUP(A35,HOP!A:B,2,0)</f>
        <v>1960007</v>
      </c>
      <c r="E35">
        <f t="shared" si="0"/>
        <v>0</v>
      </c>
      <c r="K35" t="str">
        <f t="shared" si="1"/>
        <v>,1960007</v>
      </c>
    </row>
    <row r="36" spans="1:11">
      <c r="A36" t="s">
        <v>195</v>
      </c>
      <c r="B36" s="3">
        <v>101</v>
      </c>
      <c r="C36" t="str">
        <f>VLOOKUP(A36,HOP!A:H,8,0)</f>
        <v>101.00</v>
      </c>
      <c r="D36" t="str">
        <f>VLOOKUP(A36,HOP!A:B,2,0)</f>
        <v>1960185</v>
      </c>
      <c r="E36">
        <f t="shared" si="0"/>
        <v>0</v>
      </c>
      <c r="K36" t="str">
        <f t="shared" si="1"/>
        <v>,1960185</v>
      </c>
    </row>
    <row r="37" spans="1:11">
      <c r="A37" t="s">
        <v>200</v>
      </c>
      <c r="B37" s="3">
        <v>718</v>
      </c>
      <c r="C37" t="str">
        <f>VLOOKUP(A37,HOP!A:H,8,0)</f>
        <v>718.00</v>
      </c>
      <c r="D37" t="str">
        <f>VLOOKUP(A37,HOP!A:B,2,0)</f>
        <v>1945521</v>
      </c>
      <c r="E37">
        <f t="shared" si="0"/>
        <v>0</v>
      </c>
      <c r="K37" t="str">
        <f t="shared" si="1"/>
        <v>,1945521</v>
      </c>
    </row>
    <row r="38" spans="1:11">
      <c r="A38" t="s">
        <v>205</v>
      </c>
      <c r="B38" s="3">
        <v>664</v>
      </c>
      <c r="C38" t="str">
        <f>VLOOKUP(A38,HOP!A:H,8,0)</f>
        <v>664.00</v>
      </c>
      <c r="D38" t="str">
        <f>VLOOKUP(A38,HOP!A:B,2,0)</f>
        <v>1946077</v>
      </c>
      <c r="E38">
        <f t="shared" si="0"/>
        <v>0</v>
      </c>
      <c r="K38" t="str">
        <f t="shared" si="1"/>
        <v>,1946077</v>
      </c>
    </row>
    <row r="39" spans="1:11">
      <c r="A39" t="s">
        <v>213</v>
      </c>
      <c r="B39" s="3">
        <v>1569</v>
      </c>
      <c r="C39" t="str">
        <f>VLOOKUP(A39,HOP!A:H,8,0)</f>
        <v>1569.00</v>
      </c>
      <c r="D39" t="str">
        <f>VLOOKUP(A39,HOP!A:B,2,0)</f>
        <v>1946088</v>
      </c>
      <c r="E39">
        <f t="shared" si="0"/>
        <v>0</v>
      </c>
      <c r="K39" t="str">
        <f t="shared" si="1"/>
        <v>,1946088</v>
      </c>
    </row>
    <row r="40" spans="1:11">
      <c r="A40" t="s">
        <v>220</v>
      </c>
      <c r="B40" s="3">
        <v>419</v>
      </c>
      <c r="C40" t="str">
        <f>VLOOKUP(A40,HOP!A:H,8,0)</f>
        <v>419.00</v>
      </c>
      <c r="D40" t="str">
        <f>VLOOKUP(A40,HOP!A:B,2,0)</f>
        <v>1961338</v>
      </c>
      <c r="E40">
        <f t="shared" si="0"/>
        <v>0</v>
      </c>
      <c r="K40" t="str">
        <f t="shared" si="1"/>
        <v>,1961338</v>
      </c>
    </row>
    <row r="41" spans="1:11">
      <c r="A41" t="s">
        <v>225</v>
      </c>
      <c r="B41" s="3">
        <v>419</v>
      </c>
      <c r="C41" t="str">
        <f>VLOOKUP(A41,HOP!A:H,8,0)</f>
        <v>419.00</v>
      </c>
      <c r="D41" t="str">
        <f>VLOOKUP(A41,HOP!A:B,2,0)</f>
        <v>1961415</v>
      </c>
      <c r="E41">
        <f t="shared" si="0"/>
        <v>0</v>
      </c>
      <c r="K41" t="str">
        <f t="shared" si="1"/>
        <v>,1961415</v>
      </c>
    </row>
    <row r="42" spans="1:11">
      <c r="A42" t="s">
        <v>228</v>
      </c>
      <c r="B42" s="3">
        <v>467</v>
      </c>
      <c r="C42" t="str">
        <f>VLOOKUP(A42,HOP!A:H,8,0)</f>
        <v>467.00</v>
      </c>
      <c r="D42" t="str">
        <f>VLOOKUP(A42,HOP!A:B,2,0)</f>
        <v>1961918</v>
      </c>
      <c r="E42">
        <f t="shared" si="0"/>
        <v>0</v>
      </c>
      <c r="K42" t="str">
        <f t="shared" si="1"/>
        <v>,1961918</v>
      </c>
    </row>
    <row r="43" spans="1:11">
      <c r="A43" t="s">
        <v>234</v>
      </c>
      <c r="B43" s="3">
        <v>419</v>
      </c>
      <c r="C43" t="str">
        <f>VLOOKUP(A43,HOP!A:H,8,0)</f>
        <v>419.00</v>
      </c>
      <c r="D43" t="str">
        <f>VLOOKUP(A43,HOP!A:B,2,0)</f>
        <v>1961359</v>
      </c>
      <c r="E43">
        <f t="shared" si="0"/>
        <v>0</v>
      </c>
      <c r="K43" t="str">
        <f t="shared" si="1"/>
        <v>,1961359</v>
      </c>
    </row>
    <row r="44" spans="1:11">
      <c r="A44" t="s">
        <v>238</v>
      </c>
      <c r="B44" s="3">
        <v>451</v>
      </c>
      <c r="C44" t="str">
        <f>VLOOKUP(A44,HOP!A:H,8,0)</f>
        <v>451.00</v>
      </c>
      <c r="D44" t="str">
        <f>VLOOKUP(A44,HOP!A:B,2,0)</f>
        <v>1957818</v>
      </c>
      <c r="E44">
        <f t="shared" si="0"/>
        <v>0</v>
      </c>
      <c r="K44" t="str">
        <f t="shared" si="1"/>
        <v>,1957818</v>
      </c>
    </row>
    <row r="45" spans="1:11">
      <c r="A45" t="s">
        <v>243</v>
      </c>
      <c r="B45" s="3">
        <v>256</v>
      </c>
      <c r="C45" t="str">
        <f>VLOOKUP(A45,HOP!A:H,8,0)</f>
        <v>256.00</v>
      </c>
      <c r="D45" t="str">
        <f>VLOOKUP(A45,HOP!A:B,2,0)</f>
        <v>1930259</v>
      </c>
      <c r="E45">
        <f t="shared" si="0"/>
        <v>0</v>
      </c>
      <c r="K45" t="str">
        <f t="shared" si="1"/>
        <v>,1930259</v>
      </c>
    </row>
    <row r="46" spans="1:11">
      <c r="A46" t="s">
        <v>249</v>
      </c>
      <c r="B46" s="3">
        <v>497</v>
      </c>
      <c r="C46" t="str">
        <f>VLOOKUP(A46,HOP!A:H,8,0)</f>
        <v>497.00</v>
      </c>
      <c r="D46" t="str">
        <f>VLOOKUP(A46,HOP!A:B,2,0)</f>
        <v>1955842</v>
      </c>
      <c r="E46">
        <f t="shared" si="0"/>
        <v>0</v>
      </c>
      <c r="K46" t="str">
        <f t="shared" si="1"/>
        <v>,1955842</v>
      </c>
    </row>
    <row r="47" spans="1:11">
      <c r="A47" t="s">
        <v>255</v>
      </c>
      <c r="B47" s="3">
        <v>419</v>
      </c>
      <c r="C47" t="str">
        <f>VLOOKUP(A47,HOP!A:H,8,0)</f>
        <v>419.00</v>
      </c>
      <c r="D47" t="str">
        <f>VLOOKUP(A47,HOP!A:B,2,0)</f>
        <v>1961263</v>
      </c>
      <c r="E47">
        <f t="shared" si="0"/>
        <v>0</v>
      </c>
      <c r="K47" t="str">
        <f t="shared" si="1"/>
        <v>,1961263</v>
      </c>
    </row>
    <row r="48" spans="1:11">
      <c r="A48" t="s">
        <v>258</v>
      </c>
      <c r="B48" s="3">
        <v>208</v>
      </c>
      <c r="C48" t="str">
        <f>VLOOKUP(A48,HOP!A:H,8,0)</f>
        <v>208.00</v>
      </c>
      <c r="D48" t="str">
        <f>VLOOKUP(A48,HOP!A:B,2,0)</f>
        <v>1953703</v>
      </c>
      <c r="E48">
        <f t="shared" si="0"/>
        <v>0</v>
      </c>
      <c r="K48" t="str">
        <f t="shared" si="1"/>
        <v>,1953703</v>
      </c>
    </row>
    <row r="50" spans="2:2">
      <c r="B50">
        <f>SUM(B2:B49)</f>
        <v>18396.1</v>
      </c>
    </row>
    <row r="52" spans="1:1">
      <c r="A52" t="s">
        <v>282</v>
      </c>
    </row>
    <row r="53" spans="1:1">
      <c r="A53" t="s">
        <v>283</v>
      </c>
    </row>
  </sheetData>
  <autoFilter ref="A1:K4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284</v>
      </c>
      <c r="B1" s="2" t="s">
        <v>285</v>
      </c>
      <c r="C1" s="2" t="s">
        <v>17</v>
      </c>
      <c r="D1" s="2" t="s">
        <v>286</v>
      </c>
      <c r="E1" s="2" t="s">
        <v>287</v>
      </c>
      <c r="F1" s="2" t="s">
        <v>288</v>
      </c>
      <c r="G1" s="2" t="s">
        <v>289</v>
      </c>
      <c r="H1" s="2" t="s">
        <v>290</v>
      </c>
      <c r="I1" s="2" t="s">
        <v>291</v>
      </c>
      <c r="J1" s="2" t="s">
        <v>292</v>
      </c>
      <c r="K1" s="2" t="s">
        <v>293</v>
      </c>
    </row>
    <row r="2" s="1" customFormat="1" ht="20" customHeight="1" spans="1:11">
      <c r="A2" s="2" t="s">
        <v>228</v>
      </c>
      <c r="B2" s="2" t="s">
        <v>294</v>
      </c>
      <c r="C2" s="2" t="s">
        <v>295</v>
      </c>
      <c r="D2" s="2" t="s">
        <v>296</v>
      </c>
      <c r="E2" s="2" t="s">
        <v>297</v>
      </c>
      <c r="F2" s="2" t="s">
        <v>298</v>
      </c>
      <c r="G2" s="2" t="s">
        <v>299</v>
      </c>
      <c r="H2" s="2" t="s">
        <v>232</v>
      </c>
      <c r="I2" s="2" t="s">
        <v>300</v>
      </c>
      <c r="J2" s="2" t="s">
        <v>27</v>
      </c>
      <c r="K2" s="2" t="s">
        <v>301</v>
      </c>
    </row>
    <row r="3" s="1" customFormat="1" ht="20" customHeight="1" spans="1:11">
      <c r="A3" s="2" t="s">
        <v>225</v>
      </c>
      <c r="B3" s="2" t="s">
        <v>224</v>
      </c>
      <c r="C3" s="2" t="s">
        <v>302</v>
      </c>
      <c r="D3" s="2" t="s">
        <v>303</v>
      </c>
      <c r="E3" s="2" t="s">
        <v>297</v>
      </c>
      <c r="F3" s="2" t="s">
        <v>298</v>
      </c>
      <c r="G3" s="2" t="s">
        <v>299</v>
      </c>
      <c r="H3" s="2" t="s">
        <v>223</v>
      </c>
      <c r="I3" s="2" t="s">
        <v>304</v>
      </c>
      <c r="J3" s="2" t="s">
        <v>27</v>
      </c>
      <c r="K3" s="2" t="s">
        <v>305</v>
      </c>
    </row>
    <row r="4" s="1" customFormat="1" ht="20" customHeight="1" spans="1:11">
      <c r="A4" s="2" t="s">
        <v>234</v>
      </c>
      <c r="B4" s="2" t="s">
        <v>233</v>
      </c>
      <c r="C4" s="2" t="s">
        <v>302</v>
      </c>
      <c r="D4" s="2" t="s">
        <v>306</v>
      </c>
      <c r="E4" s="2" t="s">
        <v>297</v>
      </c>
      <c r="F4" s="2" t="s">
        <v>298</v>
      </c>
      <c r="G4" s="2" t="s">
        <v>299</v>
      </c>
      <c r="H4" s="2" t="s">
        <v>223</v>
      </c>
      <c r="I4" s="2" t="s">
        <v>307</v>
      </c>
      <c r="J4" s="2" t="s">
        <v>27</v>
      </c>
      <c r="K4" s="2" t="s">
        <v>308</v>
      </c>
    </row>
    <row r="5" s="1" customFormat="1" ht="20" customHeight="1" spans="1:11">
      <c r="A5" s="2" t="s">
        <v>220</v>
      </c>
      <c r="B5" s="2" t="s">
        <v>219</v>
      </c>
      <c r="C5" s="2" t="s">
        <v>302</v>
      </c>
      <c r="D5" s="2" t="s">
        <v>309</v>
      </c>
      <c r="E5" s="2" t="s">
        <v>297</v>
      </c>
      <c r="F5" s="2" t="s">
        <v>298</v>
      </c>
      <c r="G5" s="2" t="s">
        <v>299</v>
      </c>
      <c r="H5" s="2" t="s">
        <v>223</v>
      </c>
      <c r="I5" s="2" t="s">
        <v>310</v>
      </c>
      <c r="J5" s="2" t="s">
        <v>27</v>
      </c>
      <c r="K5" s="2" t="s">
        <v>311</v>
      </c>
    </row>
    <row r="6" s="1" customFormat="1" ht="20" customHeight="1" spans="1:11">
      <c r="A6" s="2" t="s">
        <v>255</v>
      </c>
      <c r="B6" s="2" t="s">
        <v>254</v>
      </c>
      <c r="C6" s="2" t="s">
        <v>302</v>
      </c>
      <c r="D6" s="2" t="s">
        <v>312</v>
      </c>
      <c r="E6" s="2" t="s">
        <v>297</v>
      </c>
      <c r="F6" s="2" t="s">
        <v>298</v>
      </c>
      <c r="G6" s="2" t="s">
        <v>299</v>
      </c>
      <c r="H6" s="2" t="s">
        <v>223</v>
      </c>
      <c r="I6" s="2" t="s">
        <v>313</v>
      </c>
      <c r="J6" s="2" t="s">
        <v>27</v>
      </c>
      <c r="K6" s="2" t="s">
        <v>314</v>
      </c>
    </row>
    <row r="7" s="1" customFormat="1" ht="20" customHeight="1" spans="1:11">
      <c r="A7" s="2" t="s">
        <v>195</v>
      </c>
      <c r="B7" s="2" t="s">
        <v>194</v>
      </c>
      <c r="C7" s="2" t="s">
        <v>315</v>
      </c>
      <c r="D7" s="2" t="s">
        <v>316</v>
      </c>
      <c r="E7" s="2" t="s">
        <v>317</v>
      </c>
      <c r="F7" s="2" t="s">
        <v>297</v>
      </c>
      <c r="G7" s="2" t="s">
        <v>299</v>
      </c>
      <c r="H7" s="2" t="s">
        <v>198</v>
      </c>
      <c r="I7" s="2" t="s">
        <v>318</v>
      </c>
      <c r="J7" s="2" t="s">
        <v>27</v>
      </c>
      <c r="K7" s="2" t="s">
        <v>319</v>
      </c>
    </row>
    <row r="8" s="1" customFormat="1" ht="20" customHeight="1" spans="1:11">
      <c r="A8" s="2" t="s">
        <v>190</v>
      </c>
      <c r="B8" s="2" t="s">
        <v>189</v>
      </c>
      <c r="C8" s="2" t="s">
        <v>320</v>
      </c>
      <c r="D8" s="2" t="s">
        <v>321</v>
      </c>
      <c r="E8" s="2" t="s">
        <v>317</v>
      </c>
      <c r="F8" s="2" t="s">
        <v>297</v>
      </c>
      <c r="G8" s="2" t="s">
        <v>299</v>
      </c>
      <c r="H8" s="2" t="s">
        <v>193</v>
      </c>
      <c r="I8" s="2" t="s">
        <v>322</v>
      </c>
      <c r="J8" s="2" t="s">
        <v>27</v>
      </c>
      <c r="K8" s="2" t="s">
        <v>323</v>
      </c>
    </row>
    <row r="9" s="1" customFormat="1" ht="20" customHeight="1" spans="1:11">
      <c r="A9" s="2" t="s">
        <v>176</v>
      </c>
      <c r="B9" s="2" t="s">
        <v>175</v>
      </c>
      <c r="C9" s="2" t="s">
        <v>302</v>
      </c>
      <c r="D9" s="2" t="s">
        <v>324</v>
      </c>
      <c r="E9" s="2" t="s">
        <v>325</v>
      </c>
      <c r="F9" s="2" t="s">
        <v>317</v>
      </c>
      <c r="G9" s="2" t="s">
        <v>299</v>
      </c>
      <c r="H9" s="2" t="s">
        <v>171</v>
      </c>
      <c r="I9" s="2" t="s">
        <v>326</v>
      </c>
      <c r="J9" s="2" t="s">
        <v>27</v>
      </c>
      <c r="K9" s="2" t="s">
        <v>327</v>
      </c>
    </row>
    <row r="10" s="1" customFormat="1" ht="20" customHeight="1" spans="1:11">
      <c r="A10" s="2" t="s">
        <v>167</v>
      </c>
      <c r="B10" s="2" t="s">
        <v>166</v>
      </c>
      <c r="C10" s="2" t="s">
        <v>302</v>
      </c>
      <c r="D10" s="2" t="s">
        <v>328</v>
      </c>
      <c r="E10" s="2" t="s">
        <v>325</v>
      </c>
      <c r="F10" s="2" t="s">
        <v>317</v>
      </c>
      <c r="G10" s="2" t="s">
        <v>299</v>
      </c>
      <c r="H10" s="2" t="s">
        <v>171</v>
      </c>
      <c r="I10" s="2" t="s">
        <v>329</v>
      </c>
      <c r="J10" s="2" t="s">
        <v>27</v>
      </c>
      <c r="K10" s="2" t="s">
        <v>330</v>
      </c>
    </row>
    <row r="11" s="1" customFormat="1" ht="20" customHeight="1" spans="1:11">
      <c r="A11" s="2" t="s">
        <v>173</v>
      </c>
      <c r="B11" s="2" t="s">
        <v>172</v>
      </c>
      <c r="C11" s="2" t="s">
        <v>302</v>
      </c>
      <c r="D11" s="2" t="s">
        <v>331</v>
      </c>
      <c r="E11" s="2" t="s">
        <v>325</v>
      </c>
      <c r="F11" s="2" t="s">
        <v>317</v>
      </c>
      <c r="G11" s="2" t="s">
        <v>299</v>
      </c>
      <c r="H11" s="2" t="s">
        <v>171</v>
      </c>
      <c r="I11" s="2" t="s">
        <v>332</v>
      </c>
      <c r="J11" s="2" t="s">
        <v>27</v>
      </c>
      <c r="K11" s="2" t="s">
        <v>333</v>
      </c>
    </row>
    <row r="12" s="1" customFormat="1" ht="20" customHeight="1" spans="1:11">
      <c r="A12" s="2" t="s">
        <v>238</v>
      </c>
      <c r="B12" s="2" t="s">
        <v>237</v>
      </c>
      <c r="C12" s="2" t="s">
        <v>334</v>
      </c>
      <c r="D12" s="2" t="s">
        <v>335</v>
      </c>
      <c r="E12" s="2" t="s">
        <v>297</v>
      </c>
      <c r="F12" s="2" t="s">
        <v>298</v>
      </c>
      <c r="G12" s="2" t="s">
        <v>299</v>
      </c>
      <c r="H12" s="2" t="s">
        <v>241</v>
      </c>
      <c r="I12" s="2" t="s">
        <v>336</v>
      </c>
      <c r="J12" s="2" t="s">
        <v>27</v>
      </c>
      <c r="K12" s="2" t="s">
        <v>337</v>
      </c>
    </row>
    <row r="13" s="1" customFormat="1" ht="20" customHeight="1" spans="1:11">
      <c r="A13" s="2" t="s">
        <v>155</v>
      </c>
      <c r="B13" s="2" t="s">
        <v>154</v>
      </c>
      <c r="C13" s="2" t="s">
        <v>302</v>
      </c>
      <c r="D13" s="2" t="s">
        <v>338</v>
      </c>
      <c r="E13" s="2" t="s">
        <v>339</v>
      </c>
      <c r="F13" s="2" t="s">
        <v>325</v>
      </c>
      <c r="G13" s="2" t="s">
        <v>299</v>
      </c>
      <c r="H13" s="2" t="s">
        <v>158</v>
      </c>
      <c r="I13" s="2" t="s">
        <v>340</v>
      </c>
      <c r="J13" s="2" t="s">
        <v>27</v>
      </c>
      <c r="K13" s="2" t="s">
        <v>341</v>
      </c>
    </row>
    <row r="14" s="1" customFormat="1" ht="20" customHeight="1" spans="1:11">
      <c r="A14" s="2" t="s">
        <v>122</v>
      </c>
      <c r="B14" s="2" t="s">
        <v>342</v>
      </c>
      <c r="C14" s="2" t="s">
        <v>343</v>
      </c>
      <c r="D14" s="2" t="s">
        <v>344</v>
      </c>
      <c r="E14" s="2" t="s">
        <v>339</v>
      </c>
      <c r="F14" s="2" t="s">
        <v>325</v>
      </c>
      <c r="G14" s="2" t="s">
        <v>299</v>
      </c>
      <c r="H14" s="2" t="s">
        <v>126</v>
      </c>
      <c r="I14" s="2" t="s">
        <v>345</v>
      </c>
      <c r="J14" s="2" t="s">
        <v>27</v>
      </c>
      <c r="K14" s="2" t="s">
        <v>346</v>
      </c>
    </row>
    <row r="15" s="1" customFormat="1" ht="20" customHeight="1" spans="1:11">
      <c r="A15" s="2" t="s">
        <v>161</v>
      </c>
      <c r="B15" s="2" t="s">
        <v>159</v>
      </c>
      <c r="C15" s="2" t="s">
        <v>315</v>
      </c>
      <c r="D15" s="2" t="s">
        <v>347</v>
      </c>
      <c r="E15" s="2" t="s">
        <v>339</v>
      </c>
      <c r="F15" s="2" t="s">
        <v>317</v>
      </c>
      <c r="G15" s="2" t="s">
        <v>299</v>
      </c>
      <c r="H15" s="2" t="s">
        <v>165</v>
      </c>
      <c r="I15" s="2" t="s">
        <v>348</v>
      </c>
      <c r="J15" s="2" t="s">
        <v>27</v>
      </c>
      <c r="K15" s="2" t="s">
        <v>349</v>
      </c>
    </row>
    <row r="16" s="1" customFormat="1" ht="20" customHeight="1" spans="1:11">
      <c r="A16" s="2" t="s">
        <v>144</v>
      </c>
      <c r="B16" s="2" t="s">
        <v>143</v>
      </c>
      <c r="C16" s="2" t="s">
        <v>350</v>
      </c>
      <c r="D16" s="2" t="s">
        <v>351</v>
      </c>
      <c r="E16" s="2" t="s">
        <v>339</v>
      </c>
      <c r="F16" s="2" t="s">
        <v>325</v>
      </c>
      <c r="G16" s="2" t="s">
        <v>299</v>
      </c>
      <c r="H16" s="2" t="s">
        <v>147</v>
      </c>
      <c r="I16" s="2" t="s">
        <v>352</v>
      </c>
      <c r="J16" s="2" t="s">
        <v>27</v>
      </c>
      <c r="K16" s="2" t="s">
        <v>353</v>
      </c>
    </row>
    <row r="17" s="1" customFormat="1" ht="20" customHeight="1" spans="1:11">
      <c r="A17" s="2" t="s">
        <v>180</v>
      </c>
      <c r="B17" s="2" t="s">
        <v>178</v>
      </c>
      <c r="C17" s="2" t="s">
        <v>315</v>
      </c>
      <c r="D17" s="2" t="s">
        <v>354</v>
      </c>
      <c r="E17" s="2" t="s">
        <v>339</v>
      </c>
      <c r="F17" s="2" t="s">
        <v>317</v>
      </c>
      <c r="G17" s="2" t="s">
        <v>299</v>
      </c>
      <c r="H17" s="2" t="s">
        <v>165</v>
      </c>
      <c r="I17" s="2" t="s">
        <v>355</v>
      </c>
      <c r="J17" s="2" t="s">
        <v>27</v>
      </c>
      <c r="K17" s="2" t="s">
        <v>356</v>
      </c>
    </row>
    <row r="18" s="1" customFormat="1" ht="20" customHeight="1" spans="1:11">
      <c r="A18" s="2" t="s">
        <v>249</v>
      </c>
      <c r="B18" s="2" t="s">
        <v>248</v>
      </c>
      <c r="C18" s="2" t="s">
        <v>357</v>
      </c>
      <c r="D18" s="2" t="s">
        <v>358</v>
      </c>
      <c r="E18" s="2" t="s">
        <v>297</v>
      </c>
      <c r="F18" s="2" t="s">
        <v>298</v>
      </c>
      <c r="G18" s="2" t="s">
        <v>299</v>
      </c>
      <c r="H18" s="2" t="s">
        <v>253</v>
      </c>
      <c r="I18" s="2" t="s">
        <v>359</v>
      </c>
      <c r="J18" s="2" t="s">
        <v>27</v>
      </c>
      <c r="K18" s="2" t="s">
        <v>360</v>
      </c>
    </row>
    <row r="19" s="1" customFormat="1" ht="20" customHeight="1" spans="1:11">
      <c r="A19" s="2" t="s">
        <v>91</v>
      </c>
      <c r="B19" s="2" t="s">
        <v>90</v>
      </c>
      <c r="C19" s="2" t="s">
        <v>302</v>
      </c>
      <c r="D19" s="2" t="s">
        <v>361</v>
      </c>
      <c r="E19" s="2" t="s">
        <v>362</v>
      </c>
      <c r="F19" s="2" t="s">
        <v>339</v>
      </c>
      <c r="G19" s="2" t="s">
        <v>299</v>
      </c>
      <c r="H19" s="2" t="s">
        <v>34</v>
      </c>
      <c r="I19" s="2" t="s">
        <v>363</v>
      </c>
      <c r="J19" s="2" t="s">
        <v>27</v>
      </c>
      <c r="K19" s="2" t="s">
        <v>364</v>
      </c>
    </row>
    <row r="20" s="1" customFormat="1" ht="20" customHeight="1" spans="1:11">
      <c r="A20" s="2" t="s">
        <v>97</v>
      </c>
      <c r="B20" s="2" t="s">
        <v>96</v>
      </c>
      <c r="C20" s="2" t="s">
        <v>302</v>
      </c>
      <c r="D20" s="2" t="s">
        <v>365</v>
      </c>
      <c r="E20" s="2" t="s">
        <v>362</v>
      </c>
      <c r="F20" s="2" t="s">
        <v>339</v>
      </c>
      <c r="G20" s="2" t="s">
        <v>299</v>
      </c>
      <c r="H20" s="2" t="s">
        <v>34</v>
      </c>
      <c r="I20" s="2" t="s">
        <v>366</v>
      </c>
      <c r="J20" s="2" t="s">
        <v>27</v>
      </c>
      <c r="K20" s="2" t="s">
        <v>367</v>
      </c>
    </row>
    <row r="21" s="1" customFormat="1" ht="20" customHeight="1" spans="1:11">
      <c r="A21" s="2" t="s">
        <v>128</v>
      </c>
      <c r="B21" s="2" t="s">
        <v>127</v>
      </c>
      <c r="C21" s="2" t="s">
        <v>368</v>
      </c>
      <c r="D21" s="2" t="s">
        <v>369</v>
      </c>
      <c r="E21" s="2" t="s">
        <v>339</v>
      </c>
      <c r="F21" s="2" t="s">
        <v>325</v>
      </c>
      <c r="G21" s="2" t="s">
        <v>299</v>
      </c>
      <c r="H21" s="2" t="s">
        <v>132</v>
      </c>
      <c r="I21" s="2" t="s">
        <v>370</v>
      </c>
      <c r="J21" s="2" t="s">
        <v>27</v>
      </c>
      <c r="K21" s="2" t="s">
        <v>371</v>
      </c>
    </row>
    <row r="22" s="1" customFormat="1" ht="20" customHeight="1" spans="1:11">
      <c r="A22" s="2" t="s">
        <v>94</v>
      </c>
      <c r="B22" s="2" t="s">
        <v>93</v>
      </c>
      <c r="C22" s="2" t="s">
        <v>302</v>
      </c>
      <c r="D22" s="2" t="s">
        <v>372</v>
      </c>
      <c r="E22" s="2" t="s">
        <v>362</v>
      </c>
      <c r="F22" s="2" t="s">
        <v>339</v>
      </c>
      <c r="G22" s="2" t="s">
        <v>299</v>
      </c>
      <c r="H22" s="2" t="s">
        <v>34</v>
      </c>
      <c r="I22" s="2" t="s">
        <v>373</v>
      </c>
      <c r="J22" s="2" t="s">
        <v>27</v>
      </c>
      <c r="K22" s="2" t="s">
        <v>374</v>
      </c>
    </row>
    <row r="23" s="1" customFormat="1" ht="20" customHeight="1" spans="1:11">
      <c r="A23" s="2" t="s">
        <v>116</v>
      </c>
      <c r="B23" s="2" t="s">
        <v>115</v>
      </c>
      <c r="C23" s="2" t="s">
        <v>357</v>
      </c>
      <c r="D23" s="2" t="s">
        <v>375</v>
      </c>
      <c r="E23" s="2" t="s">
        <v>362</v>
      </c>
      <c r="F23" s="2" t="s">
        <v>339</v>
      </c>
      <c r="G23" s="2" t="s">
        <v>299</v>
      </c>
      <c r="H23" s="2" t="s">
        <v>120</v>
      </c>
      <c r="I23" s="2" t="s">
        <v>376</v>
      </c>
      <c r="J23" s="2" t="s">
        <v>27</v>
      </c>
      <c r="K23" s="2" t="s">
        <v>377</v>
      </c>
    </row>
    <row r="24" s="1" customFormat="1" ht="20" customHeight="1" spans="1:11">
      <c r="A24" s="2" t="s">
        <v>84</v>
      </c>
      <c r="B24" s="2" t="s">
        <v>83</v>
      </c>
      <c r="C24" s="2" t="s">
        <v>378</v>
      </c>
      <c r="D24" s="2" t="s">
        <v>379</v>
      </c>
      <c r="E24" s="2" t="s">
        <v>362</v>
      </c>
      <c r="F24" s="2" t="s">
        <v>339</v>
      </c>
      <c r="G24" s="2" t="s">
        <v>299</v>
      </c>
      <c r="H24" s="2" t="s">
        <v>89</v>
      </c>
      <c r="I24" s="2" t="s">
        <v>380</v>
      </c>
      <c r="J24" s="2" t="s">
        <v>27</v>
      </c>
      <c r="K24" s="2" t="s">
        <v>381</v>
      </c>
    </row>
    <row r="25" s="1" customFormat="1" ht="20" customHeight="1" spans="1:11">
      <c r="A25" s="2" t="s">
        <v>134</v>
      </c>
      <c r="B25" s="2" t="s">
        <v>133</v>
      </c>
      <c r="C25" s="2" t="s">
        <v>382</v>
      </c>
      <c r="D25" s="2" t="s">
        <v>383</v>
      </c>
      <c r="E25" s="2" t="s">
        <v>339</v>
      </c>
      <c r="F25" s="2" t="s">
        <v>325</v>
      </c>
      <c r="G25" s="2" t="s">
        <v>299</v>
      </c>
      <c r="H25" s="2" t="s">
        <v>114</v>
      </c>
      <c r="I25" s="2" t="s">
        <v>384</v>
      </c>
      <c r="J25" s="2" t="s">
        <v>27</v>
      </c>
      <c r="K25" s="2" t="s">
        <v>385</v>
      </c>
    </row>
    <row r="26" s="1" customFormat="1" ht="20" customHeight="1" spans="1:11">
      <c r="A26" s="2" t="s">
        <v>111</v>
      </c>
      <c r="B26" s="2" t="s">
        <v>110</v>
      </c>
      <c r="C26" s="2" t="s">
        <v>382</v>
      </c>
      <c r="D26" s="2" t="s">
        <v>383</v>
      </c>
      <c r="E26" s="2" t="s">
        <v>362</v>
      </c>
      <c r="F26" s="2" t="s">
        <v>339</v>
      </c>
      <c r="G26" s="2" t="s">
        <v>299</v>
      </c>
      <c r="H26" s="2" t="s">
        <v>114</v>
      </c>
      <c r="I26" s="2" t="s">
        <v>384</v>
      </c>
      <c r="J26" s="2" t="s">
        <v>27</v>
      </c>
      <c r="K26" s="2" t="s">
        <v>386</v>
      </c>
    </row>
    <row r="27" s="1" customFormat="1" ht="20" customHeight="1" spans="1:11">
      <c r="A27" s="2" t="s">
        <v>100</v>
      </c>
      <c r="B27" s="2" t="s">
        <v>99</v>
      </c>
      <c r="C27" s="2" t="s">
        <v>387</v>
      </c>
      <c r="D27" s="2" t="s">
        <v>388</v>
      </c>
      <c r="E27" s="2" t="s">
        <v>362</v>
      </c>
      <c r="F27" s="2" t="s">
        <v>339</v>
      </c>
      <c r="G27" s="2" t="s">
        <v>299</v>
      </c>
      <c r="H27" s="2" t="s">
        <v>104</v>
      </c>
      <c r="I27" s="2" t="s">
        <v>389</v>
      </c>
      <c r="J27" s="2" t="s">
        <v>27</v>
      </c>
      <c r="K27" s="2" t="s">
        <v>390</v>
      </c>
    </row>
    <row r="28" s="1" customFormat="1" ht="20" customHeight="1" spans="1:11">
      <c r="A28" s="2" t="s">
        <v>62</v>
      </c>
      <c r="B28" s="2" t="s">
        <v>61</v>
      </c>
      <c r="C28" s="2" t="s">
        <v>391</v>
      </c>
      <c r="D28" s="2" t="s">
        <v>392</v>
      </c>
      <c r="E28" s="2" t="s">
        <v>393</v>
      </c>
      <c r="F28" s="2" t="s">
        <v>362</v>
      </c>
      <c r="G28" s="2" t="s">
        <v>299</v>
      </c>
      <c r="H28" s="2" t="s">
        <v>66</v>
      </c>
      <c r="I28" s="2" t="s">
        <v>394</v>
      </c>
      <c r="J28" s="2" t="s">
        <v>27</v>
      </c>
      <c r="K28" s="2" t="s">
        <v>395</v>
      </c>
    </row>
    <row r="29" s="1" customFormat="1" ht="20" customHeight="1" spans="1:11">
      <c r="A29" s="2" t="s">
        <v>258</v>
      </c>
      <c r="B29" s="2" t="s">
        <v>257</v>
      </c>
      <c r="C29" s="2" t="s">
        <v>396</v>
      </c>
      <c r="D29" s="2" t="s">
        <v>397</v>
      </c>
      <c r="E29" s="2" t="s">
        <v>297</v>
      </c>
      <c r="F29" s="2" t="s">
        <v>298</v>
      </c>
      <c r="G29" s="2" t="s">
        <v>299</v>
      </c>
      <c r="H29" s="2" t="s">
        <v>262</v>
      </c>
      <c r="I29" s="2" t="s">
        <v>398</v>
      </c>
      <c r="J29" s="2" t="s">
        <v>27</v>
      </c>
      <c r="K29" s="2" t="s">
        <v>399</v>
      </c>
    </row>
    <row r="30" s="1" customFormat="1" ht="20" customHeight="1" spans="1:11">
      <c r="A30" s="2" t="s">
        <v>79</v>
      </c>
      <c r="B30" s="2" t="s">
        <v>78</v>
      </c>
      <c r="C30" s="2" t="s">
        <v>400</v>
      </c>
      <c r="D30" s="2" t="s">
        <v>401</v>
      </c>
      <c r="E30" s="2" t="s">
        <v>393</v>
      </c>
      <c r="F30" s="2" t="s">
        <v>362</v>
      </c>
      <c r="G30" s="2" t="s">
        <v>299</v>
      </c>
      <c r="H30" s="2" t="s">
        <v>72</v>
      </c>
      <c r="I30" s="2" t="s">
        <v>402</v>
      </c>
      <c r="J30" s="2" t="s">
        <v>27</v>
      </c>
      <c r="K30" s="2" t="s">
        <v>403</v>
      </c>
    </row>
    <row r="31" s="1" customFormat="1" ht="20" customHeight="1" spans="1:11">
      <c r="A31" s="2" t="s">
        <v>68</v>
      </c>
      <c r="B31" s="2" t="s">
        <v>67</v>
      </c>
      <c r="C31" s="2" t="s">
        <v>400</v>
      </c>
      <c r="D31" s="2" t="s">
        <v>404</v>
      </c>
      <c r="E31" s="2" t="s">
        <v>393</v>
      </c>
      <c r="F31" s="2" t="s">
        <v>362</v>
      </c>
      <c r="G31" s="2" t="s">
        <v>299</v>
      </c>
      <c r="H31" s="2" t="s">
        <v>72</v>
      </c>
      <c r="I31" s="2" t="s">
        <v>405</v>
      </c>
      <c r="J31" s="2" t="s">
        <v>27</v>
      </c>
      <c r="K31" s="2" t="s">
        <v>406</v>
      </c>
    </row>
    <row r="32" s="1" customFormat="1" ht="20" customHeight="1" spans="1:11">
      <c r="A32" s="2" t="s">
        <v>74</v>
      </c>
      <c r="B32" s="2" t="s">
        <v>73</v>
      </c>
      <c r="C32" s="2" t="s">
        <v>315</v>
      </c>
      <c r="D32" s="2" t="s">
        <v>407</v>
      </c>
      <c r="E32" s="2" t="s">
        <v>393</v>
      </c>
      <c r="F32" s="2" t="s">
        <v>362</v>
      </c>
      <c r="G32" s="2" t="s">
        <v>299</v>
      </c>
      <c r="H32" s="2" t="s">
        <v>77</v>
      </c>
      <c r="I32" s="2" t="s">
        <v>408</v>
      </c>
      <c r="J32" s="2" t="s">
        <v>27</v>
      </c>
      <c r="K32" s="2" t="s">
        <v>409</v>
      </c>
    </row>
    <row r="33" s="1" customFormat="1" ht="20" customHeight="1" spans="1:11">
      <c r="A33" s="2" t="s">
        <v>82</v>
      </c>
      <c r="B33" s="2" t="s">
        <v>81</v>
      </c>
      <c r="C33" s="2" t="s">
        <v>410</v>
      </c>
      <c r="D33" s="2" t="s">
        <v>411</v>
      </c>
      <c r="E33" s="2" t="s">
        <v>393</v>
      </c>
      <c r="F33" s="2" t="s">
        <v>362</v>
      </c>
      <c r="G33" s="2" t="s">
        <v>299</v>
      </c>
      <c r="H33" s="2" t="s">
        <v>51</v>
      </c>
      <c r="I33" s="2" t="s">
        <v>412</v>
      </c>
      <c r="J33" s="2" t="s">
        <v>27</v>
      </c>
      <c r="K33" s="2" t="s">
        <v>413</v>
      </c>
    </row>
    <row r="34" s="1" customFormat="1" ht="20" customHeight="1" spans="1:11">
      <c r="A34" s="2" t="s">
        <v>53</v>
      </c>
      <c r="B34" s="2" t="s">
        <v>52</v>
      </c>
      <c r="C34" s="2" t="s">
        <v>302</v>
      </c>
      <c r="D34" s="2" t="s">
        <v>414</v>
      </c>
      <c r="E34" s="2" t="s">
        <v>415</v>
      </c>
      <c r="F34" s="2" t="s">
        <v>393</v>
      </c>
      <c r="G34" s="2" t="s">
        <v>299</v>
      </c>
      <c r="H34" s="2" t="s">
        <v>34</v>
      </c>
      <c r="I34" s="2" t="s">
        <v>416</v>
      </c>
      <c r="J34" s="2" t="s">
        <v>27</v>
      </c>
      <c r="K34" s="2" t="s">
        <v>417</v>
      </c>
    </row>
    <row r="35" s="1" customFormat="1" ht="20" customHeight="1" spans="1:11">
      <c r="A35" s="2" t="s">
        <v>29</v>
      </c>
      <c r="B35" s="2" t="s">
        <v>28</v>
      </c>
      <c r="C35" s="2" t="s">
        <v>302</v>
      </c>
      <c r="D35" s="2" t="s">
        <v>418</v>
      </c>
      <c r="E35" s="2" t="s">
        <v>415</v>
      </c>
      <c r="F35" s="2" t="s">
        <v>393</v>
      </c>
      <c r="G35" s="2" t="s">
        <v>299</v>
      </c>
      <c r="H35" s="2" t="s">
        <v>34</v>
      </c>
      <c r="I35" s="2" t="s">
        <v>419</v>
      </c>
      <c r="J35" s="2" t="s">
        <v>27</v>
      </c>
      <c r="K35" s="2" t="s">
        <v>420</v>
      </c>
    </row>
    <row r="36" s="1" customFormat="1" ht="20" customHeight="1" spans="1:11">
      <c r="A36" s="2" t="s">
        <v>44</v>
      </c>
      <c r="B36" s="2" t="s">
        <v>43</v>
      </c>
      <c r="C36" s="2" t="s">
        <v>302</v>
      </c>
      <c r="D36" s="2" t="s">
        <v>421</v>
      </c>
      <c r="E36" s="2" t="s">
        <v>415</v>
      </c>
      <c r="F36" s="2" t="s">
        <v>393</v>
      </c>
      <c r="G36" s="2" t="s">
        <v>299</v>
      </c>
      <c r="H36" s="2" t="s">
        <v>34</v>
      </c>
      <c r="I36" s="2" t="s">
        <v>422</v>
      </c>
      <c r="J36" s="2" t="s">
        <v>27</v>
      </c>
      <c r="K36" s="2" t="s">
        <v>423</v>
      </c>
    </row>
    <row r="37" s="1" customFormat="1" ht="20" customHeight="1" spans="1:11">
      <c r="A37" s="2" t="s">
        <v>59</v>
      </c>
      <c r="B37" s="2" t="s">
        <v>58</v>
      </c>
      <c r="C37" s="2" t="s">
        <v>302</v>
      </c>
      <c r="D37" s="2" t="s">
        <v>424</v>
      </c>
      <c r="E37" s="2" t="s">
        <v>415</v>
      </c>
      <c r="F37" s="2" t="s">
        <v>393</v>
      </c>
      <c r="G37" s="2" t="s">
        <v>299</v>
      </c>
      <c r="H37" s="2" t="s">
        <v>34</v>
      </c>
      <c r="I37" s="2" t="s">
        <v>425</v>
      </c>
      <c r="J37" s="2" t="s">
        <v>27</v>
      </c>
      <c r="K37" s="2" t="s">
        <v>426</v>
      </c>
    </row>
    <row r="38" s="1" customFormat="1" ht="20" customHeight="1" spans="1:11">
      <c r="A38" s="2" t="s">
        <v>56</v>
      </c>
      <c r="B38" s="2" t="s">
        <v>55</v>
      </c>
      <c r="C38" s="2" t="s">
        <v>410</v>
      </c>
      <c r="D38" s="2" t="s">
        <v>411</v>
      </c>
      <c r="E38" s="2" t="s">
        <v>415</v>
      </c>
      <c r="F38" s="2" t="s">
        <v>393</v>
      </c>
      <c r="G38" s="2" t="s">
        <v>299</v>
      </c>
      <c r="H38" s="2" t="s">
        <v>51</v>
      </c>
      <c r="I38" s="2" t="s">
        <v>412</v>
      </c>
      <c r="J38" s="2" t="s">
        <v>27</v>
      </c>
      <c r="K38" s="2" t="s">
        <v>427</v>
      </c>
    </row>
    <row r="39" s="1" customFormat="1" ht="20" customHeight="1" spans="1:11">
      <c r="A39" s="2" t="s">
        <v>183</v>
      </c>
      <c r="B39" s="2" t="s">
        <v>182</v>
      </c>
      <c r="C39" s="2" t="s">
        <v>428</v>
      </c>
      <c r="D39" s="2" t="s">
        <v>429</v>
      </c>
      <c r="E39" s="2" t="s">
        <v>317</v>
      </c>
      <c r="F39" s="2" t="s">
        <v>297</v>
      </c>
      <c r="G39" s="2" t="s">
        <v>299</v>
      </c>
      <c r="H39" s="2" t="s">
        <v>188</v>
      </c>
      <c r="I39" s="2" t="s">
        <v>430</v>
      </c>
      <c r="J39" s="2" t="s">
        <v>27</v>
      </c>
      <c r="K39" s="2" t="s">
        <v>431</v>
      </c>
    </row>
    <row r="40" s="1" customFormat="1" ht="20" customHeight="1" spans="1:11">
      <c r="A40" s="2" t="s">
        <v>47</v>
      </c>
      <c r="B40" s="2" t="s">
        <v>46</v>
      </c>
      <c r="C40" s="2" t="s">
        <v>410</v>
      </c>
      <c r="D40" s="2" t="s">
        <v>432</v>
      </c>
      <c r="E40" s="2" t="s">
        <v>415</v>
      </c>
      <c r="F40" s="2" t="s">
        <v>393</v>
      </c>
      <c r="G40" s="2" t="s">
        <v>299</v>
      </c>
      <c r="H40" s="2" t="s">
        <v>51</v>
      </c>
      <c r="I40" s="2" t="s">
        <v>433</v>
      </c>
      <c r="J40" s="2" t="s">
        <v>27</v>
      </c>
      <c r="K40" s="2" t="s">
        <v>434</v>
      </c>
    </row>
    <row r="41" s="1" customFormat="1" ht="20" customHeight="1" spans="1:11">
      <c r="A41" s="2" t="s">
        <v>37</v>
      </c>
      <c r="B41" s="2" t="s">
        <v>36</v>
      </c>
      <c r="C41" s="2" t="s">
        <v>315</v>
      </c>
      <c r="D41" s="2" t="s">
        <v>435</v>
      </c>
      <c r="E41" s="2" t="s">
        <v>415</v>
      </c>
      <c r="F41" s="2" t="s">
        <v>393</v>
      </c>
      <c r="G41" s="2" t="s">
        <v>299</v>
      </c>
      <c r="H41" s="2" t="s">
        <v>41</v>
      </c>
      <c r="I41" s="2" t="s">
        <v>436</v>
      </c>
      <c r="J41" s="2" t="s">
        <v>27</v>
      </c>
      <c r="K41" s="2" t="s">
        <v>437</v>
      </c>
    </row>
    <row r="42" s="1" customFormat="1" ht="20" customHeight="1" spans="1:11">
      <c r="A42" s="2" t="s">
        <v>213</v>
      </c>
      <c r="B42" s="2" t="s">
        <v>438</v>
      </c>
      <c r="C42" s="2" t="s">
        <v>439</v>
      </c>
      <c r="D42" s="2" t="s">
        <v>440</v>
      </c>
      <c r="E42" s="2" t="s">
        <v>325</v>
      </c>
      <c r="F42" s="2" t="s">
        <v>298</v>
      </c>
      <c r="G42" s="2" t="s">
        <v>299</v>
      </c>
      <c r="H42" s="2" t="s">
        <v>218</v>
      </c>
      <c r="I42" s="2" t="s">
        <v>441</v>
      </c>
      <c r="J42" s="2" t="s">
        <v>27</v>
      </c>
      <c r="K42" s="2" t="s">
        <v>442</v>
      </c>
    </row>
    <row r="43" s="1" customFormat="1" ht="20" customHeight="1" spans="1:11">
      <c r="A43" s="2" t="s">
        <v>205</v>
      </c>
      <c r="B43" s="2" t="s">
        <v>204</v>
      </c>
      <c r="C43" s="2" t="s">
        <v>443</v>
      </c>
      <c r="D43" s="2" t="s">
        <v>444</v>
      </c>
      <c r="E43" s="2" t="s">
        <v>297</v>
      </c>
      <c r="F43" s="2" t="s">
        <v>298</v>
      </c>
      <c r="G43" s="2" t="s">
        <v>299</v>
      </c>
      <c r="H43" s="2" t="s">
        <v>209</v>
      </c>
      <c r="I43" s="2" t="s">
        <v>445</v>
      </c>
      <c r="J43" s="2" t="s">
        <v>27</v>
      </c>
      <c r="K43" s="2" t="s">
        <v>446</v>
      </c>
    </row>
    <row r="44" s="1" customFormat="1" ht="20" customHeight="1" spans="1:11">
      <c r="A44" s="2" t="s">
        <v>200</v>
      </c>
      <c r="B44" s="2" t="s">
        <v>199</v>
      </c>
      <c r="C44" s="2" t="s">
        <v>382</v>
      </c>
      <c r="D44" s="2" t="s">
        <v>447</v>
      </c>
      <c r="E44" s="2" t="s">
        <v>317</v>
      </c>
      <c r="F44" s="2" t="s">
        <v>297</v>
      </c>
      <c r="G44" s="2" t="s">
        <v>299</v>
      </c>
      <c r="H44" s="2" t="s">
        <v>203</v>
      </c>
      <c r="I44" s="2" t="s">
        <v>448</v>
      </c>
      <c r="J44" s="2" t="s">
        <v>27</v>
      </c>
      <c r="K44" s="2" t="s">
        <v>449</v>
      </c>
    </row>
    <row r="45" s="1" customFormat="1" ht="20" customHeight="1" spans="1:11">
      <c r="A45" s="2" t="s">
        <v>106</v>
      </c>
      <c r="B45" s="2" t="s">
        <v>105</v>
      </c>
      <c r="C45" s="2" t="s">
        <v>387</v>
      </c>
      <c r="D45" s="2" t="s">
        <v>450</v>
      </c>
      <c r="E45" s="2" t="s">
        <v>362</v>
      </c>
      <c r="F45" s="2" t="s">
        <v>339</v>
      </c>
      <c r="G45" s="2" t="s">
        <v>299</v>
      </c>
      <c r="H45" s="2" t="s">
        <v>451</v>
      </c>
      <c r="I45" s="2" t="s">
        <v>452</v>
      </c>
      <c r="J45" s="2" t="s">
        <v>27</v>
      </c>
      <c r="K45" s="2" t="s">
        <v>453</v>
      </c>
    </row>
    <row r="46" s="1" customFormat="1" ht="20" customHeight="1" spans="1:11">
      <c r="A46" s="2" t="s">
        <v>149</v>
      </c>
      <c r="B46" s="2" t="s">
        <v>148</v>
      </c>
      <c r="C46" s="2" t="s">
        <v>454</v>
      </c>
      <c r="D46" s="2" t="s">
        <v>455</v>
      </c>
      <c r="E46" s="2" t="s">
        <v>339</v>
      </c>
      <c r="F46" s="2" t="s">
        <v>325</v>
      </c>
      <c r="G46" s="2" t="s">
        <v>299</v>
      </c>
      <c r="H46" s="2" t="s">
        <v>153</v>
      </c>
      <c r="I46" s="2" t="s">
        <v>456</v>
      </c>
      <c r="J46" s="2" t="s">
        <v>27</v>
      </c>
      <c r="K46" s="2" t="s">
        <v>457</v>
      </c>
    </row>
    <row r="47" s="1" customFormat="1" ht="20" customHeight="1" spans="1:11">
      <c r="A47" s="2" t="s">
        <v>243</v>
      </c>
      <c r="B47" s="2" t="s">
        <v>242</v>
      </c>
      <c r="C47" s="2" t="s">
        <v>350</v>
      </c>
      <c r="D47" s="2" t="s">
        <v>458</v>
      </c>
      <c r="E47" s="2" t="s">
        <v>297</v>
      </c>
      <c r="F47" s="2" t="s">
        <v>298</v>
      </c>
      <c r="G47" s="2" t="s">
        <v>299</v>
      </c>
      <c r="H47" s="2" t="s">
        <v>247</v>
      </c>
      <c r="I47" s="2" t="s">
        <v>459</v>
      </c>
      <c r="J47" s="2" t="s">
        <v>27</v>
      </c>
      <c r="K47" s="2" t="s">
        <v>460</v>
      </c>
    </row>
    <row r="48" s="1" customFormat="1" ht="20" customHeight="1" spans="1:11">
      <c r="A48" s="2" t="s">
        <v>137</v>
      </c>
      <c r="B48" s="2" t="s">
        <v>135</v>
      </c>
      <c r="C48" s="2" t="s">
        <v>461</v>
      </c>
      <c r="D48" s="2" t="s">
        <v>462</v>
      </c>
      <c r="E48" s="2" t="s">
        <v>415</v>
      </c>
      <c r="F48" s="2" t="s">
        <v>325</v>
      </c>
      <c r="G48" s="2" t="s">
        <v>299</v>
      </c>
      <c r="H48" s="2" t="s">
        <v>142</v>
      </c>
      <c r="I48" s="2" t="s">
        <v>463</v>
      </c>
      <c r="J48" s="2" t="s">
        <v>27</v>
      </c>
      <c r="K48" s="2" t="s">
        <v>464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2021-01-26T01:53:00Z</dcterms:created>
  <dcterms:modified xsi:type="dcterms:W3CDTF">2021-01-26T02:06:32Z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