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<sst xmlns="http://schemas.openxmlformats.org/spreadsheetml/2006/main" count="186" uniqueCount="95">
  <si>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</si>
  <si>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</si>
  <si>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</si>
  <si>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</si>
  <si>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</si>
  <si>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</si>
  <si>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</si>
  <si>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</si>
  <si>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</si>
  <si>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</si>
  <si>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</si>
  <si>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</si>
  <si>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</si>
  <si>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</si>
  <si>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</si>
  <si>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</si>
  <si>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</si>
  <si>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</si>
  <si>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</si>
  <si>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</si>
  <si>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</si>
  <si>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</si>
  <si>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</si>
  <si>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</si>
  <si>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</si>
  <si>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</si>
  <si>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</si>
  <si>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</si>
  <si>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</si>
  <si>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</si>
  <si>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</si>
  <si>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</si>
  <si>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14260646836</t>
  </si>
  <si>
    <t xml:space="preserve">	</t>
  </si>
  <si>
    <t>正常</t>
  </si>
  <si>
    <t>Ctrip</t>
  </si>
  <si>
    <t>B2B</t>
  </si>
  <si>
    <t>[博罗]博罗怡情谷温泉酒店(67828301)</t>
  </si>
  <si>
    <t>高级双床房&lt;特惠专享&gt;&lt;双人入住&gt;&lt;早+晚餐&gt;</t>
  </si>
  <si>
    <t>刘橙橙</t>
  </si>
  <si>
    <t>取消 已接受</t>
  </si>
  <si>
    <t>未发单</t>
  </si>
  <si>
    <t>CA1374420210126</t>
  </si>
  <si>
    <t>携程开票</t>
  </si>
  <si>
    <t>取消</t>
  </si>
  <si>
    <t xml:space="preserve">	14265752689</t>
  </si>
  <si>
    <t>[龙门]龙门十字水生态温泉度假村(68606996)</t>
  </si>
  <si>
    <t>园景双床房&lt;双床&gt;&lt;双人入住&gt;&lt;双早&gt;&lt; DLTZ &gt;</t>
  </si>
  <si>
    <t>朱家辉</t>
  </si>
  <si>
    <t>新订 已接受</t>
  </si>
  <si>
    <t xml:space="preserve">	14266975510</t>
  </si>
  <si>
    <t>畔山亲子房&lt;三人入住&gt;&lt;双早&gt;</t>
  </si>
  <si>
    <t xml:space="preserve">	14272782507</t>
  </si>
  <si>
    <t>木屋别墅&lt;特惠专享&gt;&lt;双人入住&gt;&lt;早+晚餐&gt;</t>
  </si>
  <si>
    <t>黄达材</t>
  </si>
  <si>
    <t xml:space="preserve">	14273517646</t>
  </si>
  <si>
    <t>[珠海]珠海德昌顺酒店(67826968)</t>
  </si>
  <si>
    <t>阳光大床房&lt;双人入住&gt;&lt;限量特价&gt;&lt;无早&gt;</t>
  </si>
  <si>
    <t>黄奕佳</t>
  </si>
  <si>
    <t xml:space="preserve">	14274943174</t>
  </si>
  <si>
    <t>[梅州]梅州客天下国际大酒店(60309652)</t>
  </si>
  <si>
    <t>伴山别墅大床房&lt;双人入住&gt;&lt;双早&gt;</t>
  </si>
  <si>
    <t>赖宇朋</t>
  </si>
  <si>
    <t>,</t>
  </si>
  <si>
    <t>A210126174135459</t>
  </si>
  <si>
    <t>合计4538元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</si>
  <si>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</si>
  <si>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</si>
  <si>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</si>
  <si>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</si>
  <si>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</si>
  <si>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</si>
  <si>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</si>
  <si>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</si>
  <si>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</si>
  <si>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梅州客天下国际大酒店</t>
  </si>
  <si>
    <t>2021-01-10</t>
  </si>
  <si>
    <t>2021-01-11</t>
  </si>
  <si>
    <t>RMB</t>
  </si>
  <si>
    <t>360.00</t>
  </si>
  <si>
    <t>95010</t>
  </si>
  <si>
    <t>2021/1/10 17:13:40</t>
  </si>
  <si>
    <t>珠海德昌顺酒店</t>
  </si>
  <si>
    <t>228.00</t>
  </si>
  <si>
    <t>2021/1/10 1:40:32</t>
  </si>
  <si>
    <t>怡情谷温泉度假酒店</t>
  </si>
  <si>
    <t>700.00</t>
  </si>
  <si>
    <t>2021/1/9 20:49:46</t>
  </si>
  <si>
    <t>龙门十字水生态温泉度假村</t>
  </si>
  <si>
    <t>1890.00</t>
  </si>
  <si>
    <t>2021/1/8 20:08:59</t>
  </si>
  <si>
    <t>1360.00</t>
  </si>
  <si>
    <t>2021/1/8 15:05:28</t>
  </si>
  <si>
    <t>0.00</t>
  </si>
  <si>
    <t>2021/1/7 16:44:27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</si>
</sst>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workbookViewId="0">
      <selection activeCell="L14" sqref="L14"/>
    </sheetView>
  </sheetViews>
  <sheetFormatPr defaultColWidth="9" defaultRowHeight="13.5" outlineLevelRow="7"/>
  <cols>
    <col min="1" max="11" width="9" style="4"/>
    <col min="12" max="12" width="10.375" style="4"/>
    <col min="13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C2" s="4" t="s">
        <v>33</v>
      </c>
      <c r="E2" s="4" t="s">
        <v>34</v>
      </c>
      <c r="F2" s="4" t="s">
        <v>35</v>
      </c>
      <c r="H2" s="4" t="s">
        <v>36</v>
      </c>
      <c r="I2" s="4" t="s">
        <v>37</v>
      </c>
      <c r="J2" s="4" t="s">
        <v>38</v>
      </c>
      <c r="K2" s="6">
        <v>44206</v>
      </c>
      <c r="L2" s="6">
        <v>44207</v>
      </c>
      <c r="M2" s="4">
        <v>1</v>
      </c>
      <c r="N2" s="4">
        <v>1</v>
      </c>
      <c r="O2" s="4">
        <v>1</v>
      </c>
      <c r="P2" s="4">
        <v>650</v>
      </c>
      <c r="Q2" s="4">
        <v>0</v>
      </c>
      <c r="R2" s="4">
        <v>650</v>
      </c>
      <c r="S2" s="4">
        <v>0</v>
      </c>
      <c r="U2" s="4" t="s">
        <v>39</v>
      </c>
      <c r="V2" s="4" t="s">
        <v>40</v>
      </c>
      <c r="W2" s="4" t="s">
        <v>41</v>
      </c>
      <c r="X2" s="4" t="s">
        <v>42</v>
      </c>
      <c r="Z2" s="6">
        <v>44203</v>
      </c>
      <c r="AA2" s="6">
        <v>44207</v>
      </c>
      <c r="AC2" s="4" t="s">
        <v>43</v>
      </c>
      <c r="AD2" s="4">
        <v>650</v>
      </c>
      <c r="AE2" s="4">
        <v>0</v>
      </c>
      <c r="AF2" s="4">
        <v>0</v>
      </c>
    </row>
    <row r="3" s="4" customFormat="1" spans="1:32">
      <c r="A3" s="4" t="s">
        <v>32</v>
      </c>
      <c r="C3" s="4" t="s">
        <v>33</v>
      </c>
      <c r="E3" s="4" t="s">
        <v>44</v>
      </c>
      <c r="F3" s="4" t="s">
        <v>35</v>
      </c>
      <c r="H3" s="4" t="s">
        <v>36</v>
      </c>
      <c r="I3" s="4" t="s">
        <v>37</v>
      </c>
      <c r="J3" s="4" t="s">
        <v>38</v>
      </c>
      <c r="K3" s="6">
        <v>44206</v>
      </c>
      <c r="L3" s="6">
        <v>44207</v>
      </c>
      <c r="M3" s="4">
        <v>1</v>
      </c>
      <c r="N3" s="4">
        <v>1</v>
      </c>
      <c r="O3" s="4">
        <v>1</v>
      </c>
      <c r="P3" s="4">
        <v>650</v>
      </c>
      <c r="Q3" s="4">
        <v>0</v>
      </c>
      <c r="R3" s="4">
        <v>-650</v>
      </c>
      <c r="S3" s="4">
        <v>0</v>
      </c>
      <c r="U3" s="4" t="s">
        <v>39</v>
      </c>
      <c r="V3" s="4" t="s">
        <v>40</v>
      </c>
      <c r="W3" s="4" t="s">
        <v>41</v>
      </c>
      <c r="X3" s="4" t="s">
        <v>42</v>
      </c>
      <c r="Z3" s="6">
        <v>44203</v>
      </c>
      <c r="AA3" s="6">
        <v>44207</v>
      </c>
      <c r="AC3" s="4" t="s">
        <v>43</v>
      </c>
      <c r="AD3" s="4">
        <v>-650</v>
      </c>
      <c r="AE3" s="4">
        <v>0</v>
      </c>
      <c r="AF3" s="4">
        <v>0</v>
      </c>
    </row>
    <row r="4" s="4" customFormat="1" spans="1:32">
      <c r="A4" s="4" t="s">
        <v>45</v>
      </c>
      <c r="C4" s="4" t="s">
        <v>33</v>
      </c>
      <c r="E4" s="4" t="s">
        <v>34</v>
      </c>
      <c r="F4" s="4" t="s">
        <v>35</v>
      </c>
      <c r="H4" s="4" t="s">
        <v>36</v>
      </c>
      <c r="I4" s="4" t="s">
        <v>46</v>
      </c>
      <c r="J4" s="4" t="s">
        <v>47</v>
      </c>
      <c r="K4" s="6">
        <v>44206</v>
      </c>
      <c r="L4" s="6">
        <v>44207</v>
      </c>
      <c r="M4" s="4">
        <v>1</v>
      </c>
      <c r="N4" s="4">
        <v>1</v>
      </c>
      <c r="O4" s="4">
        <v>1</v>
      </c>
      <c r="P4" s="4">
        <v>1360</v>
      </c>
      <c r="Q4" s="4">
        <v>0</v>
      </c>
      <c r="R4" s="4">
        <v>1360</v>
      </c>
      <c r="S4" s="4">
        <v>0</v>
      </c>
      <c r="U4" s="4" t="s">
        <v>48</v>
      </c>
      <c r="V4" s="4" t="s">
        <v>49</v>
      </c>
      <c r="W4" s="4" t="s">
        <v>41</v>
      </c>
      <c r="X4" s="4" t="s">
        <v>42</v>
      </c>
      <c r="Z4" s="6">
        <v>44204</v>
      </c>
      <c r="AA4" s="6">
        <v>44207</v>
      </c>
      <c r="AC4" s="4" t="s">
        <v>43</v>
      </c>
      <c r="AD4" s="4">
        <v>1360</v>
      </c>
      <c r="AE4" s="4">
        <v>0</v>
      </c>
      <c r="AF4" s="4">
        <v>0</v>
      </c>
    </row>
    <row r="5" s="4" customFormat="1" spans="1:32">
      <c r="A5" s="4" t="s">
        <v>50</v>
      </c>
      <c r="C5" s="4" t="s">
        <v>33</v>
      </c>
      <c r="E5" s="4" t="s">
        <v>34</v>
      </c>
      <c r="F5" s="4" t="s">
        <v>35</v>
      </c>
      <c r="H5" s="4" t="s">
        <v>36</v>
      </c>
      <c r="I5" s="4" t="s">
        <v>46</v>
      </c>
      <c r="J5" s="4" t="s">
        <v>51</v>
      </c>
      <c r="K5" s="6">
        <v>44206</v>
      </c>
      <c r="L5" s="6">
        <v>44207</v>
      </c>
      <c r="M5" s="4">
        <v>1</v>
      </c>
      <c r="N5" s="4">
        <v>1</v>
      </c>
      <c r="O5" s="4">
        <v>1</v>
      </c>
      <c r="P5" s="4">
        <v>1890</v>
      </c>
      <c r="Q5" s="4">
        <v>0</v>
      </c>
      <c r="R5" s="4">
        <v>1890</v>
      </c>
      <c r="S5" s="4">
        <v>0</v>
      </c>
      <c r="U5" s="4" t="s">
        <v>48</v>
      </c>
      <c r="V5" s="4" t="s">
        <v>49</v>
      </c>
      <c r="W5" s="4" t="s">
        <v>41</v>
      </c>
      <c r="X5" s="4" t="s">
        <v>42</v>
      </c>
      <c r="Z5" s="6">
        <v>44204</v>
      </c>
      <c r="AA5" s="6">
        <v>44207</v>
      </c>
      <c r="AC5" s="4" t="s">
        <v>43</v>
      </c>
      <c r="AD5" s="4">
        <v>1890</v>
      </c>
      <c r="AE5" s="4">
        <v>0</v>
      </c>
      <c r="AF5" s="4">
        <v>0</v>
      </c>
    </row>
    <row r="6" s="4" customFormat="1" spans="1:32">
      <c r="A6" s="4" t="s">
        <v>52</v>
      </c>
      <c r="C6" s="4" t="s">
        <v>33</v>
      </c>
      <c r="E6" s="4" t="s">
        <v>34</v>
      </c>
      <c r="F6" s="4" t="s">
        <v>35</v>
      </c>
      <c r="H6" s="4" t="s">
        <v>36</v>
      </c>
      <c r="I6" s="4" t="s">
        <v>37</v>
      </c>
      <c r="J6" s="4" t="s">
        <v>53</v>
      </c>
      <c r="K6" s="6">
        <v>44206</v>
      </c>
      <c r="L6" s="6">
        <v>44207</v>
      </c>
      <c r="M6" s="4">
        <v>1</v>
      </c>
      <c r="N6" s="4">
        <v>1</v>
      </c>
      <c r="O6" s="4">
        <v>1</v>
      </c>
      <c r="P6" s="4">
        <v>700</v>
      </c>
      <c r="Q6" s="4">
        <v>0</v>
      </c>
      <c r="R6" s="4">
        <v>700</v>
      </c>
      <c r="S6" s="4">
        <v>0</v>
      </c>
      <c r="U6" s="4" t="s">
        <v>54</v>
      </c>
      <c r="V6" s="4" t="s">
        <v>49</v>
      </c>
      <c r="W6" s="4" t="s">
        <v>41</v>
      </c>
      <c r="X6" s="4" t="s">
        <v>42</v>
      </c>
      <c r="Z6" s="6">
        <v>44205</v>
      </c>
      <c r="AA6" s="6">
        <v>44207</v>
      </c>
      <c r="AC6" s="4" t="s">
        <v>43</v>
      </c>
      <c r="AD6" s="4">
        <v>700</v>
      </c>
      <c r="AE6" s="4">
        <v>0</v>
      </c>
      <c r="AF6" s="4">
        <v>0</v>
      </c>
    </row>
    <row r="7" s="4" customFormat="1" spans="1:32">
      <c r="A7" s="4" t="s">
        <v>55</v>
      </c>
      <c r="C7" s="4" t="s">
        <v>33</v>
      </c>
      <c r="E7" s="4" t="s">
        <v>34</v>
      </c>
      <c r="F7" s="4" t="s">
        <v>35</v>
      </c>
      <c r="H7" s="4" t="s">
        <v>36</v>
      </c>
      <c r="I7" s="4" t="s">
        <v>56</v>
      </c>
      <c r="J7" s="4" t="s">
        <v>57</v>
      </c>
      <c r="K7" s="6">
        <v>44206</v>
      </c>
      <c r="L7" s="6">
        <v>44207</v>
      </c>
      <c r="M7" s="4">
        <v>1</v>
      </c>
      <c r="N7" s="4">
        <v>1</v>
      </c>
      <c r="O7" s="4">
        <v>1</v>
      </c>
      <c r="P7" s="4">
        <v>228</v>
      </c>
      <c r="Q7" s="4">
        <v>0</v>
      </c>
      <c r="R7" s="4">
        <v>228</v>
      </c>
      <c r="S7" s="4">
        <v>0</v>
      </c>
      <c r="U7" s="4" t="s">
        <v>58</v>
      </c>
      <c r="V7" s="4" t="s">
        <v>49</v>
      </c>
      <c r="W7" s="4" t="s">
        <v>41</v>
      </c>
      <c r="X7" s="4" t="s">
        <v>42</v>
      </c>
      <c r="Z7" s="6">
        <v>44206</v>
      </c>
      <c r="AA7" s="6">
        <v>44207</v>
      </c>
      <c r="AC7" s="4" t="s">
        <v>43</v>
      </c>
      <c r="AD7" s="4">
        <v>228</v>
      </c>
      <c r="AE7" s="4">
        <v>0</v>
      </c>
      <c r="AF7" s="4">
        <v>0</v>
      </c>
    </row>
    <row r="8" s="4" customFormat="1" spans="1:32">
      <c r="A8" s="4" t="s">
        <v>59</v>
      </c>
      <c r="C8" s="4" t="s">
        <v>33</v>
      </c>
      <c r="E8" s="4" t="s">
        <v>34</v>
      </c>
      <c r="F8" s="4" t="s">
        <v>35</v>
      </c>
      <c r="H8" s="4" t="s">
        <v>36</v>
      </c>
      <c r="I8" s="4" t="s">
        <v>60</v>
      </c>
      <c r="J8" s="4" t="s">
        <v>61</v>
      </c>
      <c r="K8" s="6">
        <v>44206</v>
      </c>
      <c r="L8" s="6">
        <v>44207</v>
      </c>
      <c r="M8" s="4">
        <v>1</v>
      </c>
      <c r="N8" s="4">
        <v>1</v>
      </c>
      <c r="O8" s="4">
        <v>1</v>
      </c>
      <c r="P8" s="4">
        <v>360</v>
      </c>
      <c r="Q8" s="4">
        <v>0</v>
      </c>
      <c r="R8" s="4">
        <v>360</v>
      </c>
      <c r="S8" s="4">
        <v>0</v>
      </c>
      <c r="U8" s="4" t="s">
        <v>62</v>
      </c>
      <c r="V8" s="4" t="s">
        <v>49</v>
      </c>
      <c r="W8" s="4" t="s">
        <v>41</v>
      </c>
      <c r="X8" s="4" t="s">
        <v>42</v>
      </c>
      <c r="Z8" s="6">
        <v>44206</v>
      </c>
      <c r="AA8" s="6">
        <v>44207</v>
      </c>
      <c r="AC8" s="4" t="s">
        <v>43</v>
      </c>
      <c r="AD8" s="4">
        <v>360</v>
      </c>
      <c r="AE8" s="4">
        <v>0</v>
      </c>
      <c r="AF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19" sqref="J19"/>
    </sheetView>
  </sheetViews>
  <sheetFormatPr defaultColWidth="9" defaultRowHeight="13.5"/>
  <cols>
    <col min="1" max="1" width="14.875" style="4" customWidth="1"/>
    <col min="2" max="16356" width="9" style="4"/>
  </cols>
  <sheetData>
    <row r="1" s="4" customFormat="1" spans="1:11">
      <c r="A1" s="4" t="s">
        <v>0</v>
      </c>
      <c r="B1" s="4" t="s">
        <v>17</v>
      </c>
      <c r="K1" s="4" t="s">
        <v>63</v>
      </c>
    </row>
    <row r="2" s="4" customFormat="1" spans="1:11">
      <c r="A2" s="5">
        <v>14260646836</v>
      </c>
      <c r="B2" s="4">
        <v>0</v>
      </c>
      <c r="C2" s="4" t="str">
        <f>VLOOKUP(A2,HOP!A:H,8,0)</f>
        <v>0.00</v>
      </c>
      <c r="D2" s="4">
        <f>VLOOKUP(A2,HOP!A:B,2,0)</f>
        <v>1942201</v>
      </c>
      <c r="E2" s="4">
        <f t="shared" ref="E2:E7" si="0">B2-C2</f>
        <v>0</v>
      </c>
      <c r="K2" s="4" t="str">
        <f>$K$1&amp;D2</f>
        <v>,1942201</v>
      </c>
    </row>
    <row r="3" s="4" customFormat="1" spans="1:11">
      <c r="A3" s="5">
        <v>14265752689</v>
      </c>
      <c r="B3" s="4">
        <v>1360</v>
      </c>
      <c r="C3" s="4" t="str">
        <f>VLOOKUP(A3,HOP!A:H,8,0)</f>
        <v>1360.00</v>
      </c>
      <c r="D3" s="4">
        <f>VLOOKUP(A3,HOP!A:B,2,0)</f>
        <v>1942706</v>
      </c>
      <c r="E3" s="4">
        <f t="shared" si="0"/>
        <v>0</v>
      </c>
      <c r="K3" s="4" t="str">
        <f>$K$1&amp;D3</f>
        <v>,1942706</v>
      </c>
    </row>
    <row r="4" s="4" customFormat="1" spans="1:11">
      <c r="A4" s="5">
        <v>14266975510</v>
      </c>
      <c r="B4" s="4">
        <v>1890</v>
      </c>
      <c r="C4" s="4" t="str">
        <f>VLOOKUP(A4,HOP!A:H,8,0)</f>
        <v>1890.00</v>
      </c>
      <c r="D4" s="4">
        <f>VLOOKUP(A4,HOP!A:B,2,0)</f>
        <v>1942871</v>
      </c>
      <c r="E4" s="4">
        <f t="shared" si="0"/>
        <v>0</v>
      </c>
      <c r="K4" s="4" t="str">
        <f>$K$1&amp;D4</f>
        <v>,1942871</v>
      </c>
    </row>
    <row r="5" s="4" customFormat="1" spans="1:11">
      <c r="A5" s="5">
        <v>14272782507</v>
      </c>
      <c r="B5" s="4">
        <v>700</v>
      </c>
      <c r="C5" s="4" t="str">
        <f>VLOOKUP(A5,HOP!A:H,8,0)</f>
        <v>700.00</v>
      </c>
      <c r="D5" s="4">
        <f>VLOOKUP(A5,HOP!A:B,2,0)</f>
        <v>1943387</v>
      </c>
      <c r="E5" s="4">
        <f t="shared" si="0"/>
        <v>0</v>
      </c>
      <c r="K5" s="4" t="str">
        <f>$K$1&amp;D5</f>
        <v>,1943387</v>
      </c>
    </row>
    <row r="6" s="4" customFormat="1" spans="1:11">
      <c r="A6" s="5">
        <v>14273517646</v>
      </c>
      <c r="B6" s="4">
        <v>228</v>
      </c>
      <c r="C6" s="4" t="str">
        <f>VLOOKUP(A6,HOP!A:H,8,0)</f>
        <v>228.00</v>
      </c>
      <c r="D6" s="4">
        <f>VLOOKUP(A6,HOP!A:B,2,0)</f>
        <v>1943524</v>
      </c>
      <c r="E6" s="4">
        <f t="shared" si="0"/>
        <v>0</v>
      </c>
      <c r="K6" s="4" t="str">
        <f>$K$1&amp;D6</f>
        <v>,1943524</v>
      </c>
    </row>
    <row r="7" s="4" customFormat="1" spans="1:11">
      <c r="A7" s="5">
        <v>14274943174</v>
      </c>
      <c r="B7" s="4">
        <v>360</v>
      </c>
      <c r="C7" s="4" t="str">
        <f>VLOOKUP(A7,HOP!A:H,8,0)</f>
        <v>360.00</v>
      </c>
      <c r="D7" s="4">
        <f>VLOOKUP(A7,HOP!A:B,2,0)</f>
        <v>1943708</v>
      </c>
      <c r="E7" s="4">
        <f t="shared" si="0"/>
        <v>0</v>
      </c>
      <c r="K7" s="4" t="str">
        <f>$K$1&amp;D7</f>
        <v>,1943708</v>
      </c>
    </row>
    <row r="9" spans="2:2">
      <c r="B9" s="4">
        <f>SUM(B2:B8)</f>
        <v>4538</v>
      </c>
    </row>
    <row r="11" spans="1:1">
      <c r="A11" s="4" t="s">
        <v>64</v>
      </c>
    </row>
    <row r="12" spans="1:1">
      <c r="A12" s="4" t="s">
        <v>65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B2" sqref="B2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66</v>
      </c>
      <c r="B1" s="2" t="s">
        <v>67</v>
      </c>
      <c r="C1" s="2" t="s">
        <v>68</v>
      </c>
      <c r="D1" s="2" t="s">
        <v>69</v>
      </c>
      <c r="E1" s="2" t="s">
        <v>10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25</v>
      </c>
    </row>
    <row r="2" s="1" customFormat="1" ht="20" customHeight="1" spans="1:11">
      <c r="A2" s="3">
        <v>14274943174</v>
      </c>
      <c r="B2" s="3">
        <v>1943708</v>
      </c>
      <c r="C2" s="2" t="s">
        <v>75</v>
      </c>
      <c r="D2" s="2" t="s">
        <v>62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62</v>
      </c>
      <c r="J2" s="2" t="s">
        <v>80</v>
      </c>
      <c r="K2" s="2" t="s">
        <v>81</v>
      </c>
    </row>
    <row r="3" s="1" customFormat="1" ht="20" customHeight="1" spans="1:11">
      <c r="A3" s="3">
        <v>14273517646</v>
      </c>
      <c r="B3" s="3">
        <v>1943524</v>
      </c>
      <c r="C3" s="2" t="s">
        <v>82</v>
      </c>
      <c r="D3" s="2" t="s">
        <v>58</v>
      </c>
      <c r="E3" s="2" t="s">
        <v>76</v>
      </c>
      <c r="F3" s="2" t="s">
        <v>77</v>
      </c>
      <c r="G3" s="2" t="s">
        <v>78</v>
      </c>
      <c r="H3" s="2" t="s">
        <v>83</v>
      </c>
      <c r="I3" s="2" t="s">
        <v>58</v>
      </c>
      <c r="J3" s="2" t="s">
        <v>80</v>
      </c>
      <c r="K3" s="2" t="s">
        <v>84</v>
      </c>
    </row>
    <row r="4" s="1" customFormat="1" ht="20" customHeight="1" spans="1:11">
      <c r="A4" s="3">
        <v>14272782507</v>
      </c>
      <c r="B4" s="3">
        <v>1943387</v>
      </c>
      <c r="C4" s="2" t="s">
        <v>85</v>
      </c>
      <c r="D4" s="2" t="s">
        <v>54</v>
      </c>
      <c r="E4" s="2" t="s">
        <v>76</v>
      </c>
      <c r="F4" s="2" t="s">
        <v>77</v>
      </c>
      <c r="G4" s="2" t="s">
        <v>78</v>
      </c>
      <c r="H4" s="2" t="s">
        <v>86</v>
      </c>
      <c r="I4" s="2" t="s">
        <v>54</v>
      </c>
      <c r="J4" s="2" t="s">
        <v>80</v>
      </c>
      <c r="K4" s="2" t="s">
        <v>87</v>
      </c>
    </row>
    <row r="5" s="1" customFormat="1" ht="20" customHeight="1" spans="1:11">
      <c r="A5" s="3">
        <v>14266975510</v>
      </c>
      <c r="B5" s="3">
        <v>1942871</v>
      </c>
      <c r="C5" s="2" t="s">
        <v>88</v>
      </c>
      <c r="D5" s="2" t="s">
        <v>48</v>
      </c>
      <c r="E5" s="2" t="s">
        <v>76</v>
      </c>
      <c r="F5" s="2" t="s">
        <v>77</v>
      </c>
      <c r="G5" s="2" t="s">
        <v>78</v>
      </c>
      <c r="H5" s="2" t="s">
        <v>89</v>
      </c>
      <c r="I5" s="2" t="s">
        <v>48</v>
      </c>
      <c r="J5" s="2" t="s">
        <v>80</v>
      </c>
      <c r="K5" s="2" t="s">
        <v>90</v>
      </c>
    </row>
    <row r="6" s="1" customFormat="1" ht="20" customHeight="1" spans="1:11">
      <c r="A6" s="3">
        <v>14265752689</v>
      </c>
      <c r="B6" s="3">
        <v>1942706</v>
      </c>
      <c r="C6" s="2" t="s">
        <v>88</v>
      </c>
      <c r="D6" s="2" t="s">
        <v>48</v>
      </c>
      <c r="E6" s="2" t="s">
        <v>76</v>
      </c>
      <c r="F6" s="2" t="s">
        <v>77</v>
      </c>
      <c r="G6" s="2" t="s">
        <v>78</v>
      </c>
      <c r="H6" s="2" t="s">
        <v>91</v>
      </c>
      <c r="I6" s="2" t="s">
        <v>48</v>
      </c>
      <c r="J6" s="2" t="s">
        <v>80</v>
      </c>
      <c r="K6" s="2" t="s">
        <v>92</v>
      </c>
    </row>
    <row r="7" s="1" customFormat="1" ht="20" customHeight="1" spans="1:11">
      <c r="A7" s="3">
        <v>14260646836</v>
      </c>
      <c r="B7" s="3">
        <v>1942201</v>
      </c>
      <c r="C7" s="2" t="s">
        <v>85</v>
      </c>
      <c r="D7" s="2" t="s">
        <v>39</v>
      </c>
      <c r="E7" s="2" t="s">
        <v>76</v>
      </c>
      <c r="F7" s="2" t="s">
        <v>77</v>
      </c>
      <c r="G7" s="2" t="s">
        <v>78</v>
      </c>
      <c r="H7" s="2" t="s">
        <v>93</v>
      </c>
      <c r="I7" s="2" t="s">
        <v>39</v>
      </c>
      <c r="J7" s="2" t="s">
        <v>80</v>
      </c>
      <c r="K7" s="2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2021-01-26T09:38:00Z</dcterms:created>
  <dcterms:modified xsi:type="dcterms:W3CDTF">2021-01-26T09:44:47Z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