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<sst xmlns="http://schemas.openxmlformats.org/spreadsheetml/2006/main" count="163" uniqueCount="96">
  <si>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</si>
  <si>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</si>
  <si>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</si>
  <si>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</si>
  <si>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</si>
  <si>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</si>
  <si>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</si>
  <si>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</si>
  <si>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</si>
  <si>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</si>
  <si>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</si>
  <si>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</si>
  <si>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</si>
  <si>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</si>
  <si>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</si>
  <si>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</si>
  <si>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</si>
  <si>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</si>
  <si>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</si>
  <si>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</si>
  <si>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</si>
  <si>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DLT6214108</t>
  </si>
  <si>
    <t>代分销</t>
  </si>
  <si>
    <t>正常</t>
  </si>
  <si>
    <t>[大邑]德门仁里精品酒店(大邑安仁古镇店)(62555384)</t>
  </si>
  <si>
    <t>双床房&lt;中宾&gt;&lt;双人入住&gt;&lt;双早&gt;&lt;双床&gt;</t>
  </si>
  <si>
    <t>CNY</t>
  </si>
  <si>
    <t>粟晓梅</t>
  </si>
  <si>
    <t>DFXA13744210128CNY</t>
  </si>
  <si>
    <t>未提现</t>
  </si>
  <si>
    <t>携程开票</t>
  </si>
  <si>
    <t>DLT6267297</t>
  </si>
  <si>
    <t>[和平]和平热龙温泉度假村(69334770)</t>
  </si>
  <si>
    <t>标准双人房&lt;双人入住&gt;&lt;双早&gt;&lt;特价大促销&gt;</t>
  </si>
  <si>
    <t>林惠琼,李佩英,卢慧玲,邓甜开,吴燕玲</t>
  </si>
  <si>
    <t>DLT6287769</t>
  </si>
  <si>
    <t>[广州]麗枫酒店(广州体育西路地铁站店)(67316669)</t>
  </si>
  <si>
    <t>商务大床房&lt;双人入住&gt;&lt;无早&gt;&lt;特惠专享&gt;</t>
  </si>
  <si>
    <t>李理</t>
  </si>
  <si>
    <t>,</t>
  </si>
  <si>
    <t>A210128185045459</t>
  </si>
  <si>
    <t>合计4818元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</si>
  <si>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</si>
  <si>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</si>
  <si>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</si>
  <si>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</si>
  <si>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</si>
  <si>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</si>
  <si>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</si>
  <si>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</si>
  <si>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</si>
  <si>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大理海湾国际酒店</t>
  </si>
  <si>
    <t>赵永金</t>
  </si>
  <si>
    <t>2021-01-26</t>
  </si>
  <si>
    <t>2021-01-27</t>
  </si>
  <si>
    <t>RMB</t>
  </si>
  <si>
    <t>470.00</t>
  </si>
  <si>
    <t/>
  </si>
  <si>
    <t>2021/1/26 18:01:30</t>
  </si>
  <si>
    <t>惠东富力希尔顿逸林度假酒店</t>
  </si>
  <si>
    <t>吴江敏</t>
  </si>
  <si>
    <t>0.00</t>
  </si>
  <si>
    <t>95010</t>
  </si>
  <si>
    <t>2021/1/26 9:58:24</t>
  </si>
  <si>
    <t>东莞稻香喜舍酒店</t>
  </si>
  <si>
    <t>赵泽炎</t>
  </si>
  <si>
    <t>354.00</t>
  </si>
  <si>
    <t>2021/1/26 9:21:34</t>
  </si>
  <si>
    <t>海口全豪主题酒店</t>
  </si>
  <si>
    <t>郑全友</t>
  </si>
  <si>
    <t>73.00</t>
  </si>
  <si>
    <t>2021/1/25 22:50:32</t>
  </si>
  <si>
    <t>梅州麓湖山酒店</t>
  </si>
  <si>
    <t>李天野</t>
  </si>
  <si>
    <t>239.00</t>
  </si>
  <si>
    <t>2021/1/25 19:46:30</t>
  </si>
  <si>
    <t>麗枫酒店(广州体育西路地铁站店)</t>
  </si>
  <si>
    <t>365.00</t>
  </si>
  <si>
    <t>2021/1/25 11:30:42</t>
  </si>
  <si>
    <t>爱丽思国际酒店公寓(广州沿江路民间金融大厦店)</t>
  </si>
  <si>
    <t>陈雪梅</t>
  </si>
  <si>
    <t>2021-01-24</t>
  </si>
  <si>
    <t>360.00</t>
  </si>
  <si>
    <t>2021/1/24 10:11:29</t>
  </si>
  <si>
    <t>深圳佳兆业万豪酒店</t>
  </si>
  <si>
    <t>肖转儿,钟爱珍,李瑞霞,黄秀珍,陈芷兴</t>
  </si>
  <si>
    <t>4000.00</t>
  </si>
  <si>
    <t>肖转儿</t>
  </si>
  <si>
    <t>2021/1/22 21:22:24</t>
  </si>
  <si>
    <t>和平热龙温泉度假村</t>
  </si>
  <si>
    <t>2021-01-25</t>
  </si>
  <si>
    <t>4200.00</t>
  </si>
  <si>
    <t>2021/1/17 11:06:13</t>
  </si>
  <si>
    <t>德门仁里精品酒店(大邑安仁古镇店)</t>
  </si>
  <si>
    <t>253.00</t>
  </si>
  <si>
    <t>2020/12/29 13:02:05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</si>
</sst>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4" borderId="6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22" fillId="20" borderId="9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44222</v>
      </c>
      <c r="G2" s="5">
        <v>44223</v>
      </c>
      <c r="H2" s="4">
        <v>1</v>
      </c>
      <c r="I2" s="4">
        <v>1</v>
      </c>
      <c r="J2" s="4">
        <v>1</v>
      </c>
      <c r="K2" s="4" t="s">
        <v>26</v>
      </c>
      <c r="L2" s="4">
        <v>253</v>
      </c>
      <c r="M2" s="4">
        <v>253</v>
      </c>
      <c r="N2" s="4" t="s">
        <v>27</v>
      </c>
      <c r="O2" s="4" t="s">
        <v>28</v>
      </c>
      <c r="P2" s="4" t="s">
        <v>29</v>
      </c>
      <c r="Q2" s="4">
        <v>0</v>
      </c>
      <c r="R2" s="6">
        <v>44194.5395138889</v>
      </c>
      <c r="S2" s="5">
        <v>44224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32</v>
      </c>
      <c r="E3" s="4" t="s">
        <v>33</v>
      </c>
      <c r="F3" s="5">
        <v>44221</v>
      </c>
      <c r="G3" s="5">
        <v>44223</v>
      </c>
      <c r="H3" s="4">
        <v>5</v>
      </c>
      <c r="I3" s="4">
        <v>2</v>
      </c>
      <c r="J3" s="4">
        <v>10</v>
      </c>
      <c r="K3" s="4" t="s">
        <v>26</v>
      </c>
      <c r="L3" s="4">
        <v>4200</v>
      </c>
      <c r="M3" s="4">
        <v>4200</v>
      </c>
      <c r="N3" s="4" t="s">
        <v>34</v>
      </c>
      <c r="O3" s="4" t="s">
        <v>28</v>
      </c>
      <c r="P3" s="4" t="s">
        <v>29</v>
      </c>
      <c r="Q3" s="4">
        <v>0</v>
      </c>
      <c r="R3" s="6">
        <v>44213.4579398148</v>
      </c>
      <c r="S3" s="5">
        <v>44224</v>
      </c>
      <c r="T3" s="4" t="s">
        <v>30</v>
      </c>
    </row>
    <row r="4" s="4" customFormat="1" spans="1:20">
      <c r="A4" s="4" t="s">
        <v>35</v>
      </c>
      <c r="B4" s="4" t="s">
        <v>22</v>
      </c>
      <c r="C4" s="4" t="s">
        <v>23</v>
      </c>
      <c r="D4" s="4" t="s">
        <v>36</v>
      </c>
      <c r="E4" s="4" t="s">
        <v>37</v>
      </c>
      <c r="F4" s="5">
        <v>44222</v>
      </c>
      <c r="G4" s="5">
        <v>44223</v>
      </c>
      <c r="H4" s="4">
        <v>1</v>
      </c>
      <c r="I4" s="4">
        <v>1</v>
      </c>
      <c r="J4" s="4">
        <v>1</v>
      </c>
      <c r="K4" s="4" t="s">
        <v>26</v>
      </c>
      <c r="L4" s="4">
        <v>365</v>
      </c>
      <c r="M4" s="4">
        <v>365</v>
      </c>
      <c r="N4" s="4" t="s">
        <v>38</v>
      </c>
      <c r="O4" s="4" t="s">
        <v>28</v>
      </c>
      <c r="P4" s="4" t="s">
        <v>29</v>
      </c>
      <c r="Q4" s="4">
        <v>0</v>
      </c>
      <c r="R4" s="6">
        <v>44221.4715972222</v>
      </c>
      <c r="S4" s="5">
        <v>44224</v>
      </c>
      <c r="T4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I18" sqref="H18:I18"/>
    </sheetView>
  </sheetViews>
  <sheetFormatPr defaultColWidth="9" defaultRowHeight="13.5"/>
  <cols>
    <col min="1" max="1" width="12.62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39</v>
      </c>
    </row>
    <row r="2" s="4" customFormat="1" spans="1:11">
      <c r="A2" s="4" t="s">
        <v>21</v>
      </c>
      <c r="B2" s="4">
        <v>253</v>
      </c>
      <c r="C2" s="4" t="str">
        <f>VLOOKUP(A2,HOP!A:H,8,0)</f>
        <v>253.00</v>
      </c>
      <c r="D2" s="4">
        <f>VLOOKUP(A2,HOP!A:B,2,0)</f>
        <v>1935949</v>
      </c>
      <c r="E2" s="4">
        <f>B2-C2</f>
        <v>0</v>
      </c>
      <c r="K2" s="4" t="str">
        <f>$K$1&amp;D2</f>
        <v>,1935949</v>
      </c>
    </row>
    <row r="3" s="4" customFormat="1" spans="1:11">
      <c r="A3" s="4" t="s">
        <v>31</v>
      </c>
      <c r="B3" s="4">
        <v>4200</v>
      </c>
      <c r="C3" s="4" t="str">
        <f>VLOOKUP(A3,HOP!A:H,8,0)</f>
        <v>4200.00</v>
      </c>
      <c r="D3" s="4">
        <f>VLOOKUP(A3,HOP!A:B,2,0)</f>
        <v>1951735</v>
      </c>
      <c r="E3" s="4">
        <f>B3-C3</f>
        <v>0</v>
      </c>
      <c r="K3" s="4" t="str">
        <f>$K$1&amp;D3</f>
        <v>,1951735</v>
      </c>
    </row>
    <row r="4" s="4" customFormat="1" spans="1:11">
      <c r="A4" s="4" t="s">
        <v>35</v>
      </c>
      <c r="B4" s="4">
        <v>365</v>
      </c>
      <c r="C4" s="4" t="str">
        <f>VLOOKUP(A4,HOP!A:H,8,0)</f>
        <v>365.00</v>
      </c>
      <c r="D4" s="4">
        <f>VLOOKUP(A4,HOP!A:B,2,0)</f>
        <v>1963688</v>
      </c>
      <c r="E4" s="4">
        <f>B4-C4</f>
        <v>0</v>
      </c>
      <c r="K4" s="4" t="str">
        <f>$K$1&amp;D4</f>
        <v>,1963688</v>
      </c>
    </row>
    <row r="6" spans="2:2">
      <c r="B6" s="4">
        <f>SUM(B2:B5)</f>
        <v>4818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B23" sqref="B23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42</v>
      </c>
      <c r="B1" s="2" t="s">
        <v>43</v>
      </c>
      <c r="C1" s="2" t="s">
        <v>44</v>
      </c>
      <c r="D1" s="2" t="s">
        <v>45</v>
      </c>
      <c r="E1" s="2" t="s">
        <v>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17</v>
      </c>
    </row>
    <row r="2" s="1" customFormat="1" ht="20" customHeight="1" spans="1:11">
      <c r="A2" s="3">
        <v>14341718549</v>
      </c>
      <c r="B2" s="3">
        <v>1965516</v>
      </c>
      <c r="C2" s="2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56</v>
      </c>
      <c r="I2" s="2" t="s">
        <v>57</v>
      </c>
      <c r="J2" s="2" t="s">
        <v>57</v>
      </c>
      <c r="K2" s="2" t="s">
        <v>58</v>
      </c>
    </row>
    <row r="3" s="1" customFormat="1" ht="20" customHeight="1" spans="1:11">
      <c r="A3" s="3">
        <v>14340481685</v>
      </c>
      <c r="B3" s="3">
        <v>1964865</v>
      </c>
      <c r="C3" s="2" t="s">
        <v>59</v>
      </c>
      <c r="D3" s="2" t="s">
        <v>60</v>
      </c>
      <c r="E3" s="2" t="s">
        <v>53</v>
      </c>
      <c r="F3" s="2" t="s">
        <v>54</v>
      </c>
      <c r="G3" s="2" t="s">
        <v>55</v>
      </c>
      <c r="H3" s="2" t="s">
        <v>61</v>
      </c>
      <c r="I3" s="2" t="s">
        <v>60</v>
      </c>
      <c r="J3" s="2" t="s">
        <v>62</v>
      </c>
      <c r="K3" s="2" t="s">
        <v>63</v>
      </c>
    </row>
    <row r="4" s="1" customFormat="1" ht="20" customHeight="1" spans="1:11">
      <c r="A4" s="3">
        <v>14340385935</v>
      </c>
      <c r="B4" s="3">
        <v>1964830</v>
      </c>
      <c r="C4" s="2" t="s">
        <v>64</v>
      </c>
      <c r="D4" s="2" t="s">
        <v>65</v>
      </c>
      <c r="E4" s="2" t="s">
        <v>53</v>
      </c>
      <c r="F4" s="2" t="s">
        <v>54</v>
      </c>
      <c r="G4" s="2" t="s">
        <v>55</v>
      </c>
      <c r="H4" s="2" t="s">
        <v>66</v>
      </c>
      <c r="I4" s="2" t="s">
        <v>65</v>
      </c>
      <c r="J4" s="2" t="s">
        <v>62</v>
      </c>
      <c r="K4" s="2" t="s">
        <v>67</v>
      </c>
    </row>
    <row r="5" s="1" customFormat="1" ht="20" customHeight="1" spans="1:11">
      <c r="A5" s="3">
        <v>14339929683</v>
      </c>
      <c r="B5" s="3">
        <v>1964690</v>
      </c>
      <c r="C5" s="2" t="s">
        <v>68</v>
      </c>
      <c r="D5" s="2" t="s">
        <v>69</v>
      </c>
      <c r="E5" s="2" t="s">
        <v>53</v>
      </c>
      <c r="F5" s="2" t="s">
        <v>54</v>
      </c>
      <c r="G5" s="2" t="s">
        <v>55</v>
      </c>
      <c r="H5" s="2" t="s">
        <v>70</v>
      </c>
      <c r="I5" s="2" t="s">
        <v>69</v>
      </c>
      <c r="J5" s="2" t="s">
        <v>62</v>
      </c>
      <c r="K5" s="2" t="s">
        <v>71</v>
      </c>
    </row>
    <row r="6" s="1" customFormat="1" ht="20" customHeight="1" spans="1:11">
      <c r="A6" s="3">
        <v>14339412973</v>
      </c>
      <c r="B6" s="3">
        <v>1964376</v>
      </c>
      <c r="C6" s="2" t="s">
        <v>72</v>
      </c>
      <c r="D6" s="2" t="s">
        <v>73</v>
      </c>
      <c r="E6" s="2" t="s">
        <v>53</v>
      </c>
      <c r="F6" s="2" t="s">
        <v>54</v>
      </c>
      <c r="G6" s="2" t="s">
        <v>55</v>
      </c>
      <c r="H6" s="2" t="s">
        <v>74</v>
      </c>
      <c r="I6" s="2" t="s">
        <v>57</v>
      </c>
      <c r="J6" s="2" t="s">
        <v>57</v>
      </c>
      <c r="K6" s="2" t="s">
        <v>75</v>
      </c>
    </row>
    <row r="7" s="1" customFormat="1" ht="20" customHeight="1" spans="1:11">
      <c r="A7" s="2" t="s">
        <v>35</v>
      </c>
      <c r="B7" s="3">
        <v>1963688</v>
      </c>
      <c r="C7" s="2" t="s">
        <v>76</v>
      </c>
      <c r="D7" s="2" t="s">
        <v>38</v>
      </c>
      <c r="E7" s="2" t="s">
        <v>53</v>
      </c>
      <c r="F7" s="2" t="s">
        <v>54</v>
      </c>
      <c r="G7" s="2" t="s">
        <v>55</v>
      </c>
      <c r="H7" s="2" t="s">
        <v>77</v>
      </c>
      <c r="I7" s="2" t="s">
        <v>57</v>
      </c>
      <c r="J7" s="2" t="s">
        <v>57</v>
      </c>
      <c r="K7" s="2" t="s">
        <v>78</v>
      </c>
    </row>
    <row r="8" s="1" customFormat="1" ht="20" customHeight="1" spans="1:11">
      <c r="A8" s="3">
        <v>14333550912</v>
      </c>
      <c r="B8" s="3">
        <v>1962404</v>
      </c>
      <c r="C8" s="2" t="s">
        <v>79</v>
      </c>
      <c r="D8" s="2" t="s">
        <v>80</v>
      </c>
      <c r="E8" s="2" t="s">
        <v>81</v>
      </c>
      <c r="F8" s="2" t="s">
        <v>54</v>
      </c>
      <c r="G8" s="2" t="s">
        <v>55</v>
      </c>
      <c r="H8" s="2" t="s">
        <v>82</v>
      </c>
      <c r="I8" s="2" t="s">
        <v>80</v>
      </c>
      <c r="J8" s="2" t="s">
        <v>62</v>
      </c>
      <c r="K8" s="2" t="s">
        <v>83</v>
      </c>
    </row>
    <row r="9" s="1" customFormat="1" ht="20" customHeight="1" spans="1:11">
      <c r="A9" s="3">
        <v>14328080122</v>
      </c>
      <c r="B9" s="3">
        <v>1960675</v>
      </c>
      <c r="C9" s="2" t="s">
        <v>84</v>
      </c>
      <c r="D9" s="2" t="s">
        <v>85</v>
      </c>
      <c r="E9" s="2" t="s">
        <v>53</v>
      </c>
      <c r="F9" s="2" t="s">
        <v>54</v>
      </c>
      <c r="G9" s="2" t="s">
        <v>55</v>
      </c>
      <c r="H9" s="2" t="s">
        <v>86</v>
      </c>
      <c r="I9" s="2" t="s">
        <v>87</v>
      </c>
      <c r="J9" s="2" t="s">
        <v>62</v>
      </c>
      <c r="K9" s="2" t="s">
        <v>88</v>
      </c>
    </row>
    <row r="10" s="1" customFormat="1" ht="20" customHeight="1" spans="1:11">
      <c r="A10" s="2" t="s">
        <v>31</v>
      </c>
      <c r="B10" s="3">
        <v>1951735</v>
      </c>
      <c r="C10" s="2" t="s">
        <v>89</v>
      </c>
      <c r="D10" s="2" t="s">
        <v>34</v>
      </c>
      <c r="E10" s="2" t="s">
        <v>90</v>
      </c>
      <c r="F10" s="2" t="s">
        <v>54</v>
      </c>
      <c r="G10" s="2" t="s">
        <v>55</v>
      </c>
      <c r="H10" s="2" t="s">
        <v>91</v>
      </c>
      <c r="I10" s="2" t="s">
        <v>57</v>
      </c>
      <c r="J10" s="2" t="s">
        <v>57</v>
      </c>
      <c r="K10" s="2" t="s">
        <v>92</v>
      </c>
    </row>
    <row r="11" s="1" customFormat="1" ht="20" customHeight="1" spans="1:11">
      <c r="A11" s="2" t="s">
        <v>21</v>
      </c>
      <c r="B11" s="3">
        <v>1935949</v>
      </c>
      <c r="C11" s="2" t="s">
        <v>93</v>
      </c>
      <c r="D11" s="2" t="s">
        <v>27</v>
      </c>
      <c r="E11" s="2" t="s">
        <v>53</v>
      </c>
      <c r="F11" s="2" t="s">
        <v>54</v>
      </c>
      <c r="G11" s="2" t="s">
        <v>55</v>
      </c>
      <c r="H11" s="2" t="s">
        <v>94</v>
      </c>
      <c r="I11" s="2" t="s">
        <v>57</v>
      </c>
      <c r="J11" s="2" t="s">
        <v>57</v>
      </c>
      <c r="K11" s="2" t="s">
        <v>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2021-01-28T10:42:50Z</dcterms:created>
  <dcterms:modified xsi:type="dcterms:W3CDTF">2021-01-28T10:52:55Z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