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<sst xmlns="http://schemas.openxmlformats.org/spreadsheetml/2006/main" count="244" uniqueCount="102">
  <si>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</si>
  <si>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</si>
  <si>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</si>
  <si>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</si>
  <si>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</si>
  <si>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</si>
  <si>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</si>
  <si>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</si>
  <si>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</si>
  <si>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</si>
  <si>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</si>
  <si>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</si>
  <si>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</si>
  <si>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</si>
  <si>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</si>
  <si>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</si>
  <si>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</si>
  <si>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</si>
  <si>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</si>
  <si>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</si>
  <si>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</si>
  <si>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</si>
  <si>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</si>
  <si>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[兰州]宜必思酒店(兰州火车站店)(68395183)</t>
  </si>
  <si>
    <t>豪华大床房&lt;内宾&gt;&lt;双人入住&gt;&lt;预付&gt;&lt;无早&gt;</t>
  </si>
  <si>
    <t>CNY</t>
  </si>
  <si>
    <t>高瑞繁</t>
  </si>
  <si>
    <t>CA363210128CNY</t>
  </si>
  <si>
    <t>未提现</t>
  </si>
  <si>
    <t>携程开票</t>
  </si>
  <si>
    <t>取消</t>
  </si>
  <si>
    <t>[深圳]7天优品酒店(深圳大浪商业中心店)(69319957)</t>
  </si>
  <si>
    <t>优享双床间&lt;内宾&gt;&lt;双人入住&gt;&lt;预付&gt;&lt;无早&gt;</t>
  </si>
  <si>
    <t>王中耀</t>
  </si>
  <si>
    <t>[深圳]潮漫酒店(深圳市民中心莲花村地铁站店)(10119405)</t>
  </si>
  <si>
    <t>品质欣选大床房&lt;内宾&gt;&lt;双人入住&gt;&lt;预付&gt;&lt;无早&gt;</t>
  </si>
  <si>
    <t>周婷婷</t>
  </si>
  <si>
    <t>[广州]广州瑰丽酒店(68299876)</t>
  </si>
  <si>
    <t>豪华客房&lt;内宾&gt;&lt;双人入住&gt;&lt;预付&gt;&lt;无早&gt;</t>
  </si>
  <si>
    <t>王明凯</t>
  </si>
  <si>
    <t>[北京]7天连锁酒店(北京朝阳北路常营地铁站店)(67318526)</t>
  </si>
  <si>
    <t>高级大床房&lt;内宾&gt;&lt;双人入住&gt;&lt;预付&gt;&lt;无早&gt;</t>
  </si>
  <si>
    <t>魏巍</t>
  </si>
  <si>
    <t>[西安]7天优品酒店(西安大雁塔小寨地铁站店)(67322272)</t>
  </si>
  <si>
    <t>优享双床房&lt;内宾&gt;&lt;双人入住&gt;&lt;预付&gt;&lt;无早&gt;</t>
  </si>
  <si>
    <t>梁昊昕</t>
  </si>
  <si>
    <t>[拉萨]7天优品酒店(拉萨布达拉宫店)(67324628)</t>
  </si>
  <si>
    <t>优品大床房&lt;内宾&gt;&lt;双人入住&gt;&lt;预付&gt;&lt;无早&gt;</t>
  </si>
  <si>
    <t>白玛</t>
  </si>
  <si>
    <t>[广州]7天连锁酒店(广州江南西路广百新一城店)(68299803)</t>
  </si>
  <si>
    <t>自主大床房&lt;内宾&gt;&lt;双人入住&gt;&lt;预付&gt;&lt;无早&gt;</t>
  </si>
  <si>
    <t>萧玉端</t>
  </si>
  <si>
    <t>[广州]7天连锁酒店(广州南沙金洲广场店)(67323410)</t>
  </si>
  <si>
    <t>自主双床房&lt;内宾&gt;&lt;双人入住&gt;&lt;预付&gt;&lt;无早&gt;</t>
  </si>
  <si>
    <t>王庚柚</t>
  </si>
  <si>
    <t>[揭阳]7天连锁酒店(揭阳广百店)(69318746)</t>
  </si>
  <si>
    <t>段存锁</t>
  </si>
  <si>
    <t>徐春梅</t>
  </si>
  <si>
    <t>,</t>
  </si>
  <si>
    <t>A210128193703459</t>
  </si>
  <si>
    <t>合计2451元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</si>
  <si>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</si>
  <si>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</si>
  <si>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</si>
  <si>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</si>
  <si>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</si>
  <si>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</si>
  <si>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</si>
  <si>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</si>
  <si>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</si>
  <si>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7天连锁酒店(广州江南西路广百新一城店)</t>
  </si>
  <si>
    <t>2021-01-12</t>
  </si>
  <si>
    <t>2021-01-13</t>
  </si>
  <si>
    <t>RMB</t>
  </si>
  <si>
    <t>121.00</t>
  </si>
  <si>
    <t>95010</t>
  </si>
  <si>
    <t>2021/1/12 22:18:38</t>
  </si>
  <si>
    <t>7天连锁酒店（揭阳广百店）</t>
  </si>
  <si>
    <t>2021/1/12 20:15:17</t>
  </si>
  <si>
    <t>7天连锁酒店(广州南沙金洲广场店)</t>
  </si>
  <si>
    <t>161.00</t>
  </si>
  <si>
    <t>2021/1/12 19:12:55</t>
  </si>
  <si>
    <t>2021/1/12 18:23:01</t>
  </si>
  <si>
    <t>7天优品酒店(拉萨布达拉宫店)</t>
  </si>
  <si>
    <t>110.00</t>
  </si>
  <si>
    <t>2021/1/12 18:16:32</t>
  </si>
  <si>
    <t>7天优品酒店(西安大雁塔小寨地铁站店)</t>
  </si>
  <si>
    <t>153.00</t>
  </si>
  <si>
    <t>2021/1/12 17:30:22</t>
  </si>
  <si>
    <t>7天连锁酒店(北京朝阳北路常营地铁站店)</t>
  </si>
  <si>
    <t>125.00</t>
  </si>
  <si>
    <t>2021/1/11 21:59:05</t>
  </si>
  <si>
    <t>广州瑰丽酒店</t>
  </si>
  <si>
    <t>0.00</t>
  </si>
  <si>
    <t>2021/1/11 21:46:03</t>
  </si>
  <si>
    <t>潮漫酒店(深圳市民中心莲花村地铁站店)</t>
  </si>
  <si>
    <t>369.00</t>
  </si>
  <si>
    <t>2021/1/11 21:00:53</t>
  </si>
  <si>
    <t>7天优品酒店(深圳大浪商业中心店)</t>
  </si>
  <si>
    <t>2021-01-07</t>
  </si>
  <si>
    <t>1170.00</t>
  </si>
  <si>
    <t>2021/1/7 13:25:19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</si>
</sst>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14192832537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44208</v>
      </c>
      <c r="G2" s="6">
        <v>44209</v>
      </c>
      <c r="H2" s="4">
        <v>1</v>
      </c>
      <c r="I2" s="4">
        <v>1</v>
      </c>
      <c r="J2" s="4">
        <v>1</v>
      </c>
      <c r="K2" s="4" t="s">
        <v>25</v>
      </c>
      <c r="L2" s="4">
        <v>206</v>
      </c>
      <c r="M2" s="4">
        <v>206</v>
      </c>
      <c r="N2" s="4" t="s">
        <v>26</v>
      </c>
      <c r="O2" s="4" t="s">
        <v>27</v>
      </c>
      <c r="P2" s="4" t="s">
        <v>28</v>
      </c>
      <c r="Q2" s="4">
        <v>0</v>
      </c>
      <c r="R2" s="7">
        <v>44191</v>
      </c>
      <c r="S2" s="6">
        <v>44224</v>
      </c>
      <c r="T2" s="4" t="s">
        <v>29</v>
      </c>
    </row>
    <row r="3" s="4" customFormat="1" spans="1:20">
      <c r="A3" s="4">
        <v>14192832537</v>
      </c>
      <c r="B3" s="4" t="s">
        <v>21</v>
      </c>
      <c r="C3" s="4" t="s">
        <v>30</v>
      </c>
      <c r="D3" s="4" t="s">
        <v>23</v>
      </c>
      <c r="E3" s="4" t="s">
        <v>24</v>
      </c>
      <c r="F3" s="6">
        <v>44208</v>
      </c>
      <c r="G3" s="6">
        <v>44209</v>
      </c>
      <c r="H3" s="4">
        <v>1</v>
      </c>
      <c r="I3" s="4">
        <v>1</v>
      </c>
      <c r="J3" s="4">
        <v>1</v>
      </c>
      <c r="K3" s="4" t="s">
        <v>25</v>
      </c>
      <c r="L3" s="4">
        <v>-206</v>
      </c>
      <c r="M3" s="4">
        <v>-206</v>
      </c>
      <c r="N3" s="4" t="s">
        <v>26</v>
      </c>
      <c r="O3" s="4" t="s">
        <v>27</v>
      </c>
      <c r="P3" s="4" t="s">
        <v>28</v>
      </c>
      <c r="Q3" s="4">
        <v>0</v>
      </c>
      <c r="R3" s="7">
        <v>44191</v>
      </c>
      <c r="S3" s="6">
        <v>44224</v>
      </c>
      <c r="T3" s="4" t="s">
        <v>29</v>
      </c>
    </row>
    <row r="4" s="4" customFormat="1" spans="1:21">
      <c r="A4" s="4">
        <v>14259926505</v>
      </c>
      <c r="B4" s="4" t="s">
        <v>21</v>
      </c>
      <c r="C4" s="4" t="s">
        <v>22</v>
      </c>
      <c r="D4" s="4" t="s">
        <v>31</v>
      </c>
      <c r="E4" s="4" t="s">
        <v>32</v>
      </c>
      <c r="F4" s="6">
        <v>44203</v>
      </c>
      <c r="G4" s="6">
        <v>44209</v>
      </c>
      <c r="H4" s="4">
        <v>1</v>
      </c>
      <c r="I4" s="4">
        <v>6</v>
      </c>
      <c r="J4" s="4">
        <v>6</v>
      </c>
      <c r="K4" s="4" t="s">
        <v>25</v>
      </c>
      <c r="L4" s="4">
        <v>1170</v>
      </c>
      <c r="M4" s="4">
        <v>1170</v>
      </c>
      <c r="N4" s="4" t="s">
        <v>33</v>
      </c>
      <c r="O4" s="4" t="s">
        <v>27</v>
      </c>
      <c r="P4" s="4" t="s">
        <v>28</v>
      </c>
      <c r="Q4" s="4">
        <v>0</v>
      </c>
      <c r="R4" s="7">
        <v>44203</v>
      </c>
      <c r="S4" s="6">
        <v>44224</v>
      </c>
      <c r="T4" s="4" t="s">
        <v>29</v>
      </c>
      <c r="U4" s="4">
        <v>1942113</v>
      </c>
    </row>
    <row r="5" s="4" customFormat="1" spans="1:21">
      <c r="A5" s="4">
        <v>14281778947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44208</v>
      </c>
      <c r="G5" s="6">
        <v>44209</v>
      </c>
      <c r="H5" s="4">
        <v>1</v>
      </c>
      <c r="I5" s="4">
        <v>1</v>
      </c>
      <c r="J5" s="4">
        <v>1</v>
      </c>
      <c r="K5" s="4" t="s">
        <v>25</v>
      </c>
      <c r="L5" s="4">
        <v>369</v>
      </c>
      <c r="M5" s="4">
        <v>369</v>
      </c>
      <c r="N5" s="4" t="s">
        <v>36</v>
      </c>
      <c r="O5" s="4" t="s">
        <v>27</v>
      </c>
      <c r="P5" s="4" t="s">
        <v>28</v>
      </c>
      <c r="Q5" s="4">
        <v>0</v>
      </c>
      <c r="R5" s="7">
        <v>44207</v>
      </c>
      <c r="S5" s="6">
        <v>44224</v>
      </c>
      <c r="T5" s="4" t="s">
        <v>29</v>
      </c>
      <c r="U5" s="4">
        <v>1944215</v>
      </c>
    </row>
    <row r="6" s="4" customFormat="1" spans="1:21">
      <c r="A6" s="4">
        <v>14281866278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44208</v>
      </c>
      <c r="G6" s="6">
        <v>44209</v>
      </c>
      <c r="H6" s="4">
        <v>1</v>
      </c>
      <c r="I6" s="4">
        <v>1</v>
      </c>
      <c r="J6" s="4">
        <v>1</v>
      </c>
      <c r="K6" s="4" t="s">
        <v>25</v>
      </c>
      <c r="L6" s="4">
        <v>1469</v>
      </c>
      <c r="M6" s="4">
        <v>1469</v>
      </c>
      <c r="N6" s="4" t="s">
        <v>39</v>
      </c>
      <c r="O6" s="4" t="s">
        <v>27</v>
      </c>
      <c r="P6" s="4" t="s">
        <v>28</v>
      </c>
      <c r="Q6" s="4">
        <v>0</v>
      </c>
      <c r="R6" s="7">
        <v>44207</v>
      </c>
      <c r="S6" s="6">
        <v>44224</v>
      </c>
      <c r="T6" s="4" t="s">
        <v>29</v>
      </c>
      <c r="U6" s="4">
        <v>1944254</v>
      </c>
    </row>
    <row r="7" s="4" customFormat="1" spans="1:21">
      <c r="A7" s="4">
        <v>14281976717</v>
      </c>
      <c r="B7" s="4" t="s">
        <v>21</v>
      </c>
      <c r="C7" s="4" t="s">
        <v>22</v>
      </c>
      <c r="D7" s="4" t="s">
        <v>40</v>
      </c>
      <c r="E7" s="4" t="s">
        <v>41</v>
      </c>
      <c r="F7" s="6">
        <v>44208</v>
      </c>
      <c r="G7" s="6">
        <v>44209</v>
      </c>
      <c r="H7" s="4">
        <v>1</v>
      </c>
      <c r="I7" s="4">
        <v>1</v>
      </c>
      <c r="J7" s="4">
        <v>1</v>
      </c>
      <c r="K7" s="4" t="s">
        <v>25</v>
      </c>
      <c r="L7" s="4">
        <v>125</v>
      </c>
      <c r="M7" s="4">
        <v>125</v>
      </c>
      <c r="N7" s="4" t="s">
        <v>42</v>
      </c>
      <c r="O7" s="4" t="s">
        <v>27</v>
      </c>
      <c r="P7" s="4" t="s">
        <v>28</v>
      </c>
      <c r="Q7" s="4">
        <v>0</v>
      </c>
      <c r="R7" s="7">
        <v>44207</v>
      </c>
      <c r="S7" s="6">
        <v>44224</v>
      </c>
      <c r="T7" s="4" t="s">
        <v>29</v>
      </c>
      <c r="U7" s="4">
        <v>1944266</v>
      </c>
    </row>
    <row r="8" s="4" customFormat="1" spans="1:21">
      <c r="A8" s="4">
        <v>14281866278</v>
      </c>
      <c r="B8" s="4" t="s">
        <v>21</v>
      </c>
      <c r="C8" s="4" t="s">
        <v>30</v>
      </c>
      <c r="D8" s="4" t="s">
        <v>37</v>
      </c>
      <c r="E8" s="4" t="s">
        <v>38</v>
      </c>
      <c r="F8" s="6">
        <v>44208</v>
      </c>
      <c r="G8" s="6">
        <v>44209</v>
      </c>
      <c r="H8" s="4">
        <v>1</v>
      </c>
      <c r="I8" s="4">
        <v>1</v>
      </c>
      <c r="J8" s="4">
        <v>1</v>
      </c>
      <c r="K8" s="4" t="s">
        <v>25</v>
      </c>
      <c r="L8" s="4">
        <v>-1469</v>
      </c>
      <c r="M8" s="4">
        <v>-1469</v>
      </c>
      <c r="N8" s="4" t="s">
        <v>39</v>
      </c>
      <c r="O8" s="4" t="s">
        <v>27</v>
      </c>
      <c r="P8" s="4" t="s">
        <v>28</v>
      </c>
      <c r="Q8" s="4">
        <v>0</v>
      </c>
      <c r="R8" s="7">
        <v>44207</v>
      </c>
      <c r="S8" s="6">
        <v>44224</v>
      </c>
      <c r="T8" s="4" t="s">
        <v>29</v>
      </c>
      <c r="U8" s="4">
        <v>1944254</v>
      </c>
    </row>
    <row r="9" s="4" customFormat="1" spans="1:21">
      <c r="A9" s="4">
        <v>14284399300</v>
      </c>
      <c r="B9" s="4" t="s">
        <v>21</v>
      </c>
      <c r="C9" s="4" t="s">
        <v>22</v>
      </c>
      <c r="D9" s="4" t="s">
        <v>43</v>
      </c>
      <c r="E9" s="4" t="s">
        <v>44</v>
      </c>
      <c r="F9" s="6">
        <v>44208</v>
      </c>
      <c r="G9" s="6">
        <v>44209</v>
      </c>
      <c r="H9" s="4">
        <v>1</v>
      </c>
      <c r="I9" s="4">
        <v>1</v>
      </c>
      <c r="J9" s="4">
        <v>1</v>
      </c>
      <c r="K9" s="4" t="s">
        <v>25</v>
      </c>
      <c r="L9" s="4">
        <v>153</v>
      </c>
      <c r="M9" s="4">
        <v>153</v>
      </c>
      <c r="N9" s="4" t="s">
        <v>45</v>
      </c>
      <c r="O9" s="4" t="s">
        <v>27</v>
      </c>
      <c r="P9" s="4" t="s">
        <v>28</v>
      </c>
      <c r="Q9" s="4">
        <v>0</v>
      </c>
      <c r="R9" s="7">
        <v>44208</v>
      </c>
      <c r="S9" s="6">
        <v>44224</v>
      </c>
      <c r="T9" s="4" t="s">
        <v>29</v>
      </c>
      <c r="U9" s="4">
        <v>1944528</v>
      </c>
    </row>
    <row r="10" s="4" customFormat="1" spans="1:21">
      <c r="A10" s="4">
        <v>14284563000</v>
      </c>
      <c r="B10" s="4" t="s">
        <v>21</v>
      </c>
      <c r="C10" s="4" t="s">
        <v>22</v>
      </c>
      <c r="D10" s="4" t="s">
        <v>46</v>
      </c>
      <c r="E10" s="4" t="s">
        <v>47</v>
      </c>
      <c r="F10" s="6">
        <v>44208</v>
      </c>
      <c r="G10" s="6">
        <v>44209</v>
      </c>
      <c r="H10" s="4">
        <v>1</v>
      </c>
      <c r="I10" s="4">
        <v>1</v>
      </c>
      <c r="J10" s="4">
        <v>1</v>
      </c>
      <c r="K10" s="4" t="s">
        <v>25</v>
      </c>
      <c r="L10" s="4">
        <v>110</v>
      </c>
      <c r="M10" s="4">
        <v>110</v>
      </c>
      <c r="N10" s="4" t="s">
        <v>48</v>
      </c>
      <c r="O10" s="4" t="s">
        <v>27</v>
      </c>
      <c r="P10" s="4" t="s">
        <v>28</v>
      </c>
      <c r="Q10" s="4">
        <v>0</v>
      </c>
      <c r="R10" s="7">
        <v>44208</v>
      </c>
      <c r="S10" s="6">
        <v>44224</v>
      </c>
      <c r="T10" s="4" t="s">
        <v>29</v>
      </c>
      <c r="U10" s="4">
        <v>1944540</v>
      </c>
    </row>
    <row r="11" s="4" customFormat="1" spans="1:21">
      <c r="A11" s="4">
        <v>14284581598</v>
      </c>
      <c r="B11" s="4" t="s">
        <v>21</v>
      </c>
      <c r="C11" s="4" t="s">
        <v>22</v>
      </c>
      <c r="D11" s="4" t="s">
        <v>49</v>
      </c>
      <c r="E11" s="4" t="s">
        <v>50</v>
      </c>
      <c r="F11" s="6">
        <v>44208</v>
      </c>
      <c r="G11" s="6">
        <v>44209</v>
      </c>
      <c r="H11" s="4">
        <v>1</v>
      </c>
      <c r="I11" s="4">
        <v>1</v>
      </c>
      <c r="J11" s="4">
        <v>1</v>
      </c>
      <c r="K11" s="4" t="s">
        <v>25</v>
      </c>
      <c r="L11" s="4">
        <v>121</v>
      </c>
      <c r="M11" s="4">
        <v>121</v>
      </c>
      <c r="N11" s="4" t="s">
        <v>51</v>
      </c>
      <c r="O11" s="4" t="s">
        <v>27</v>
      </c>
      <c r="P11" s="4" t="s">
        <v>28</v>
      </c>
      <c r="Q11" s="4">
        <v>0</v>
      </c>
      <c r="R11" s="7">
        <v>44208</v>
      </c>
      <c r="S11" s="6">
        <v>44224</v>
      </c>
      <c r="T11" s="4" t="s">
        <v>29</v>
      </c>
      <c r="U11" s="4">
        <v>1944543</v>
      </c>
    </row>
    <row r="12" s="4" customFormat="1" spans="1:21">
      <c r="A12" s="4">
        <v>14284734108</v>
      </c>
      <c r="B12" s="4" t="s">
        <v>21</v>
      </c>
      <c r="C12" s="4" t="s">
        <v>22</v>
      </c>
      <c r="D12" s="4" t="s">
        <v>52</v>
      </c>
      <c r="E12" s="4" t="s">
        <v>53</v>
      </c>
      <c r="F12" s="6">
        <v>44208</v>
      </c>
      <c r="G12" s="6">
        <v>44209</v>
      </c>
      <c r="H12" s="4">
        <v>1</v>
      </c>
      <c r="I12" s="4">
        <v>1</v>
      </c>
      <c r="J12" s="4">
        <v>1</v>
      </c>
      <c r="K12" s="4" t="s">
        <v>25</v>
      </c>
      <c r="L12" s="4">
        <v>161</v>
      </c>
      <c r="M12" s="4">
        <v>161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44208</v>
      </c>
      <c r="S12" s="6">
        <v>44224</v>
      </c>
      <c r="T12" s="4" t="s">
        <v>29</v>
      </c>
      <c r="U12" s="4">
        <v>1944553</v>
      </c>
    </row>
    <row r="13" s="4" customFormat="1" spans="1:21">
      <c r="A13" s="4">
        <v>14284911257</v>
      </c>
      <c r="B13" s="4" t="s">
        <v>21</v>
      </c>
      <c r="C13" s="4" t="s">
        <v>22</v>
      </c>
      <c r="D13" s="4" t="s">
        <v>55</v>
      </c>
      <c r="E13" s="4" t="s">
        <v>50</v>
      </c>
      <c r="F13" s="6">
        <v>44208</v>
      </c>
      <c r="G13" s="6">
        <v>44209</v>
      </c>
      <c r="H13" s="4">
        <v>1</v>
      </c>
      <c r="I13" s="4">
        <v>1</v>
      </c>
      <c r="J13" s="4">
        <v>1</v>
      </c>
      <c r="K13" s="4" t="s">
        <v>25</v>
      </c>
      <c r="L13" s="4">
        <v>121</v>
      </c>
      <c r="M13" s="4">
        <v>121</v>
      </c>
      <c r="N13" s="4" t="s">
        <v>56</v>
      </c>
      <c r="O13" s="4" t="s">
        <v>27</v>
      </c>
      <c r="P13" s="4" t="s">
        <v>28</v>
      </c>
      <c r="Q13" s="4">
        <v>0</v>
      </c>
      <c r="R13" s="7">
        <v>44208</v>
      </c>
      <c r="S13" s="6">
        <v>44224</v>
      </c>
      <c r="T13" s="4" t="s">
        <v>29</v>
      </c>
      <c r="U13" s="4">
        <v>1944571</v>
      </c>
    </row>
    <row r="14" s="4" customFormat="1" spans="1:21">
      <c r="A14" s="4">
        <v>14285167132</v>
      </c>
      <c r="B14" s="4" t="s">
        <v>21</v>
      </c>
      <c r="C14" s="4" t="s">
        <v>22</v>
      </c>
      <c r="D14" s="4" t="s">
        <v>49</v>
      </c>
      <c r="E14" s="4" t="s">
        <v>50</v>
      </c>
      <c r="F14" s="6">
        <v>44208</v>
      </c>
      <c r="G14" s="6">
        <v>44209</v>
      </c>
      <c r="H14" s="4">
        <v>1</v>
      </c>
      <c r="I14" s="4">
        <v>1</v>
      </c>
      <c r="J14" s="4">
        <v>1</v>
      </c>
      <c r="K14" s="4" t="s">
        <v>25</v>
      </c>
      <c r="L14" s="4">
        <v>121</v>
      </c>
      <c r="M14" s="4">
        <v>121</v>
      </c>
      <c r="N14" s="4" t="s">
        <v>57</v>
      </c>
      <c r="O14" s="4" t="s">
        <v>27</v>
      </c>
      <c r="P14" s="4" t="s">
        <v>28</v>
      </c>
      <c r="Q14" s="4">
        <v>0</v>
      </c>
      <c r="R14" s="7">
        <v>44208</v>
      </c>
      <c r="S14" s="6">
        <v>44224</v>
      </c>
      <c r="T14" s="4" t="s">
        <v>29</v>
      </c>
      <c r="U14" s="4">
        <v>1944678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K17" sqref="K17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58</v>
      </c>
    </row>
    <row r="2" s="4" customFormat="1" spans="1:11">
      <c r="A2" s="5">
        <v>14281866278</v>
      </c>
      <c r="B2" s="5">
        <v>0</v>
      </c>
      <c r="C2" s="5" t="str">
        <f>VLOOKUP(A2,HOP!A:H,8,0)</f>
        <v>0.00</v>
      </c>
      <c r="D2" s="5">
        <f>VLOOKUP(A2,HOP!A:B,2,0)</f>
        <v>1944254</v>
      </c>
      <c r="E2" s="5">
        <f>B2-C2</f>
        <v>0</v>
      </c>
      <c r="K2" s="5" t="str">
        <f>$K$1&amp;D2</f>
        <v>,1944254</v>
      </c>
    </row>
    <row r="3" s="4" customFormat="1" spans="1:11">
      <c r="A3" s="4">
        <v>14259926505</v>
      </c>
      <c r="B3" s="4">
        <v>1170</v>
      </c>
      <c r="C3" s="4" t="str">
        <f>VLOOKUP(A3,HOP!A:H,8,0)</f>
        <v>1170.00</v>
      </c>
      <c r="D3" s="4">
        <f>VLOOKUP(A3,HOP!A:B,2,0)</f>
        <v>1942113</v>
      </c>
      <c r="E3" s="4">
        <f>B3-C3</f>
        <v>0</v>
      </c>
      <c r="K3" s="4" t="str">
        <f>$K$1&amp;D3</f>
        <v>,1942113</v>
      </c>
    </row>
    <row r="4" s="4" customFormat="1" spans="1:11">
      <c r="A4" s="4">
        <v>14281778947</v>
      </c>
      <c r="B4" s="4">
        <v>369</v>
      </c>
      <c r="C4" s="4" t="str">
        <f>VLOOKUP(A4,HOP!A:H,8,0)</f>
        <v>369.00</v>
      </c>
      <c r="D4" s="4">
        <f>VLOOKUP(A4,HOP!A:B,2,0)</f>
        <v>1944215</v>
      </c>
      <c r="E4" s="4">
        <f>B4-C4</f>
        <v>0</v>
      </c>
      <c r="K4" s="4" t="str">
        <f>$K$1&amp;D4</f>
        <v>,1944215</v>
      </c>
    </row>
    <row r="5" s="4" customFormat="1" spans="1:11">
      <c r="A5" s="5">
        <v>14192832537</v>
      </c>
      <c r="B5" s="5">
        <v>0</v>
      </c>
      <c r="C5" s="5" t="e">
        <f>VLOOKUP(A5,HOP!A:H,8,0)</f>
        <v>#N/A</v>
      </c>
      <c r="D5" s="5">
        <v>1934045</v>
      </c>
      <c r="E5" s="5" t="e">
        <f>B5-C5</f>
        <v>#N/A</v>
      </c>
      <c r="K5" s="5" t="str">
        <f>$K$1&amp;D5</f>
        <v>,1934045</v>
      </c>
    </row>
    <row r="6" s="4" customFormat="1" spans="1:11">
      <c r="A6" s="4">
        <v>14281976717</v>
      </c>
      <c r="B6" s="4">
        <v>125</v>
      </c>
      <c r="C6" s="4" t="str">
        <f>VLOOKUP(A6,HOP!A:H,8,0)</f>
        <v>125.00</v>
      </c>
      <c r="D6" s="4">
        <f>VLOOKUP(A6,HOP!A:B,2,0)</f>
        <v>1944266</v>
      </c>
      <c r="E6" s="4">
        <f>B6-C6</f>
        <v>0</v>
      </c>
      <c r="K6" s="4" t="str">
        <f>$K$1&amp;D6</f>
        <v>,1944266</v>
      </c>
    </row>
    <row r="7" s="4" customFormat="1" spans="1:11">
      <c r="A7" s="4">
        <v>14284399300</v>
      </c>
      <c r="B7" s="4">
        <v>153</v>
      </c>
      <c r="C7" s="4" t="str">
        <f>VLOOKUP(A7,HOP!A:H,8,0)</f>
        <v>153.00</v>
      </c>
      <c r="D7" s="4">
        <f>VLOOKUP(A7,HOP!A:B,2,0)</f>
        <v>1944528</v>
      </c>
      <c r="E7" s="4">
        <f t="shared" ref="E7:E12" si="0">B7-C7</f>
        <v>0</v>
      </c>
      <c r="K7" s="4" t="str">
        <f t="shared" ref="K7:K12" si="1">$K$1&amp;D7</f>
        <v>,1944528</v>
      </c>
    </row>
    <row r="8" s="4" customFormat="1" spans="1:11">
      <c r="A8" s="4">
        <v>14284563000</v>
      </c>
      <c r="B8" s="4">
        <v>110</v>
      </c>
      <c r="C8" s="4" t="str">
        <f>VLOOKUP(A8,HOP!A:H,8,0)</f>
        <v>110.00</v>
      </c>
      <c r="D8" s="4">
        <f>VLOOKUP(A8,HOP!A:B,2,0)</f>
        <v>1944540</v>
      </c>
      <c r="E8" s="4">
        <f t="shared" si="0"/>
        <v>0</v>
      </c>
      <c r="K8" s="4" t="str">
        <f t="shared" si="1"/>
        <v>,1944540</v>
      </c>
    </row>
    <row r="9" s="4" customFormat="1" spans="1:11">
      <c r="A9" s="4">
        <v>14284581598</v>
      </c>
      <c r="B9" s="4">
        <v>121</v>
      </c>
      <c r="C9" s="4" t="str">
        <f>VLOOKUP(A9,HOP!A:H,8,0)</f>
        <v>121.00</v>
      </c>
      <c r="D9" s="4">
        <f>VLOOKUP(A9,HOP!A:B,2,0)</f>
        <v>1944543</v>
      </c>
      <c r="E9" s="4">
        <f t="shared" si="0"/>
        <v>0</v>
      </c>
      <c r="K9" s="4" t="str">
        <f t="shared" si="1"/>
        <v>,1944543</v>
      </c>
    </row>
    <row r="10" s="4" customFormat="1" spans="1:11">
      <c r="A10" s="4">
        <v>14284734108</v>
      </c>
      <c r="B10" s="4">
        <v>161</v>
      </c>
      <c r="C10" s="4" t="str">
        <f>VLOOKUP(A10,HOP!A:H,8,0)</f>
        <v>161.00</v>
      </c>
      <c r="D10" s="4">
        <f>VLOOKUP(A10,HOP!A:B,2,0)</f>
        <v>1944553</v>
      </c>
      <c r="E10" s="4">
        <f t="shared" si="0"/>
        <v>0</v>
      </c>
      <c r="K10" s="4" t="str">
        <f t="shared" si="1"/>
        <v>,1944553</v>
      </c>
    </row>
    <row r="11" s="4" customFormat="1" spans="1:11">
      <c r="A11" s="4">
        <v>14284911257</v>
      </c>
      <c r="B11" s="4">
        <v>121</v>
      </c>
      <c r="C11" s="4" t="str">
        <f>VLOOKUP(A11,HOP!A:H,8,0)</f>
        <v>121.00</v>
      </c>
      <c r="D11" s="4">
        <f>VLOOKUP(A11,HOP!A:B,2,0)</f>
        <v>1944571</v>
      </c>
      <c r="E11" s="4">
        <f t="shared" si="0"/>
        <v>0</v>
      </c>
      <c r="K11" s="4" t="str">
        <f t="shared" si="1"/>
        <v>,1944571</v>
      </c>
    </row>
    <row r="12" s="4" customFormat="1" spans="1:11">
      <c r="A12" s="4">
        <v>14285167132</v>
      </c>
      <c r="B12" s="4">
        <v>121</v>
      </c>
      <c r="C12" s="4" t="str">
        <f>VLOOKUP(A12,HOP!A:H,8,0)</f>
        <v>121.00</v>
      </c>
      <c r="D12" s="4">
        <f>VLOOKUP(A12,HOP!A:B,2,0)</f>
        <v>1944678</v>
      </c>
      <c r="E12" s="4">
        <f t="shared" si="0"/>
        <v>0</v>
      </c>
      <c r="K12" s="4" t="str">
        <f t="shared" si="1"/>
        <v>,1944678</v>
      </c>
    </row>
    <row r="14" spans="2:2">
      <c r="B14" s="4">
        <f>SUM(B2:B13)</f>
        <v>2451</v>
      </c>
    </row>
    <row r="16" spans="1:1">
      <c r="A16" s="4" t="s">
        <v>59</v>
      </c>
    </row>
    <row r="17" spans="1:1">
      <c r="A17" s="4" t="s">
        <v>60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" sqref="B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61</v>
      </c>
      <c r="B1" s="2" t="s">
        <v>62</v>
      </c>
      <c r="C1" s="2" t="s">
        <v>63</v>
      </c>
      <c r="D1" s="2" t="s">
        <v>64</v>
      </c>
      <c r="E1" s="2" t="s">
        <v>5</v>
      </c>
      <c r="F1" s="2" t="s">
        <v>65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17</v>
      </c>
    </row>
    <row r="2" s="1" customFormat="1" ht="20" customHeight="1" spans="1:11">
      <c r="A2" s="3">
        <v>14285167132</v>
      </c>
      <c r="B2" s="3">
        <v>1944678</v>
      </c>
      <c r="C2" s="2" t="s">
        <v>70</v>
      </c>
      <c r="D2" s="2" t="s">
        <v>57</v>
      </c>
      <c r="E2" s="2" t="s">
        <v>71</v>
      </c>
      <c r="F2" s="2" t="s">
        <v>72</v>
      </c>
      <c r="G2" s="2" t="s">
        <v>73</v>
      </c>
      <c r="H2" s="2" t="s">
        <v>74</v>
      </c>
      <c r="I2" s="2" t="s">
        <v>57</v>
      </c>
      <c r="J2" s="2" t="s">
        <v>75</v>
      </c>
      <c r="K2" s="2" t="s">
        <v>76</v>
      </c>
    </row>
    <row r="3" s="1" customFormat="1" ht="20" customHeight="1" spans="1:11">
      <c r="A3" s="3">
        <v>14284911257</v>
      </c>
      <c r="B3" s="3">
        <v>1944571</v>
      </c>
      <c r="C3" s="2" t="s">
        <v>77</v>
      </c>
      <c r="D3" s="2" t="s">
        <v>56</v>
      </c>
      <c r="E3" s="2" t="s">
        <v>71</v>
      </c>
      <c r="F3" s="2" t="s">
        <v>72</v>
      </c>
      <c r="G3" s="2" t="s">
        <v>73</v>
      </c>
      <c r="H3" s="2" t="s">
        <v>74</v>
      </c>
      <c r="I3" s="2" t="s">
        <v>56</v>
      </c>
      <c r="J3" s="2" t="s">
        <v>75</v>
      </c>
      <c r="K3" s="2" t="s">
        <v>78</v>
      </c>
    </row>
    <row r="4" s="1" customFormat="1" ht="20" customHeight="1" spans="1:11">
      <c r="A4" s="3">
        <v>14284734108</v>
      </c>
      <c r="B4" s="3">
        <v>1944553</v>
      </c>
      <c r="C4" s="2" t="s">
        <v>79</v>
      </c>
      <c r="D4" s="2" t="s">
        <v>54</v>
      </c>
      <c r="E4" s="2" t="s">
        <v>71</v>
      </c>
      <c r="F4" s="2" t="s">
        <v>72</v>
      </c>
      <c r="G4" s="2" t="s">
        <v>73</v>
      </c>
      <c r="H4" s="2" t="s">
        <v>80</v>
      </c>
      <c r="I4" s="2" t="s">
        <v>54</v>
      </c>
      <c r="J4" s="2" t="s">
        <v>75</v>
      </c>
      <c r="K4" s="2" t="s">
        <v>81</v>
      </c>
    </row>
    <row r="5" s="1" customFormat="1" ht="20" customHeight="1" spans="1:11">
      <c r="A5" s="3">
        <v>14284581598</v>
      </c>
      <c r="B5" s="3">
        <v>1944543</v>
      </c>
      <c r="C5" s="2" t="s">
        <v>70</v>
      </c>
      <c r="D5" s="2" t="s">
        <v>51</v>
      </c>
      <c r="E5" s="2" t="s">
        <v>71</v>
      </c>
      <c r="F5" s="2" t="s">
        <v>72</v>
      </c>
      <c r="G5" s="2" t="s">
        <v>73</v>
      </c>
      <c r="H5" s="2" t="s">
        <v>74</v>
      </c>
      <c r="I5" s="2" t="s">
        <v>51</v>
      </c>
      <c r="J5" s="2" t="s">
        <v>75</v>
      </c>
      <c r="K5" s="2" t="s">
        <v>82</v>
      </c>
    </row>
    <row r="6" s="1" customFormat="1" ht="20" customHeight="1" spans="1:11">
      <c r="A6" s="3">
        <v>14284563000</v>
      </c>
      <c r="B6" s="3">
        <v>1944540</v>
      </c>
      <c r="C6" s="2" t="s">
        <v>83</v>
      </c>
      <c r="D6" s="2" t="s">
        <v>48</v>
      </c>
      <c r="E6" s="2" t="s">
        <v>71</v>
      </c>
      <c r="F6" s="2" t="s">
        <v>72</v>
      </c>
      <c r="G6" s="2" t="s">
        <v>73</v>
      </c>
      <c r="H6" s="2" t="s">
        <v>84</v>
      </c>
      <c r="I6" s="2" t="s">
        <v>48</v>
      </c>
      <c r="J6" s="2" t="s">
        <v>75</v>
      </c>
      <c r="K6" s="2" t="s">
        <v>85</v>
      </c>
    </row>
    <row r="7" s="1" customFormat="1" ht="20" customHeight="1" spans="1:11">
      <c r="A7" s="3">
        <v>14284399300</v>
      </c>
      <c r="B7" s="3">
        <v>1944528</v>
      </c>
      <c r="C7" s="2" t="s">
        <v>86</v>
      </c>
      <c r="D7" s="2" t="s">
        <v>45</v>
      </c>
      <c r="E7" s="2" t="s">
        <v>71</v>
      </c>
      <c r="F7" s="2" t="s">
        <v>72</v>
      </c>
      <c r="G7" s="2" t="s">
        <v>73</v>
      </c>
      <c r="H7" s="2" t="s">
        <v>87</v>
      </c>
      <c r="I7" s="2" t="s">
        <v>45</v>
      </c>
      <c r="J7" s="2" t="s">
        <v>75</v>
      </c>
      <c r="K7" s="2" t="s">
        <v>88</v>
      </c>
    </row>
    <row r="8" s="1" customFormat="1" ht="20" customHeight="1" spans="1:11">
      <c r="A8" s="3">
        <v>14281976717</v>
      </c>
      <c r="B8" s="3">
        <v>1944266</v>
      </c>
      <c r="C8" s="2" t="s">
        <v>89</v>
      </c>
      <c r="D8" s="2" t="s">
        <v>42</v>
      </c>
      <c r="E8" s="2" t="s">
        <v>71</v>
      </c>
      <c r="F8" s="2" t="s">
        <v>72</v>
      </c>
      <c r="G8" s="2" t="s">
        <v>73</v>
      </c>
      <c r="H8" s="2" t="s">
        <v>90</v>
      </c>
      <c r="I8" s="2" t="s">
        <v>42</v>
      </c>
      <c r="J8" s="2" t="s">
        <v>75</v>
      </c>
      <c r="K8" s="2" t="s">
        <v>91</v>
      </c>
    </row>
    <row r="9" s="1" customFormat="1" ht="20" customHeight="1" spans="1:11">
      <c r="A9" s="3">
        <v>14281866278</v>
      </c>
      <c r="B9" s="3">
        <v>1944254</v>
      </c>
      <c r="C9" s="2" t="s">
        <v>92</v>
      </c>
      <c r="D9" s="2" t="s">
        <v>39</v>
      </c>
      <c r="E9" s="2" t="s">
        <v>71</v>
      </c>
      <c r="F9" s="2" t="s">
        <v>72</v>
      </c>
      <c r="G9" s="2" t="s">
        <v>73</v>
      </c>
      <c r="H9" s="2" t="s">
        <v>93</v>
      </c>
      <c r="I9" s="2" t="s">
        <v>39</v>
      </c>
      <c r="J9" s="2" t="s">
        <v>75</v>
      </c>
      <c r="K9" s="2" t="s">
        <v>94</v>
      </c>
    </row>
    <row r="10" s="1" customFormat="1" ht="20" customHeight="1" spans="1:11">
      <c r="A10" s="3">
        <v>14281778947</v>
      </c>
      <c r="B10" s="3">
        <v>1944215</v>
      </c>
      <c r="C10" s="2" t="s">
        <v>95</v>
      </c>
      <c r="D10" s="2" t="s">
        <v>36</v>
      </c>
      <c r="E10" s="2" t="s">
        <v>71</v>
      </c>
      <c r="F10" s="2" t="s">
        <v>72</v>
      </c>
      <c r="G10" s="2" t="s">
        <v>73</v>
      </c>
      <c r="H10" s="2" t="s">
        <v>96</v>
      </c>
      <c r="I10" s="2" t="s">
        <v>36</v>
      </c>
      <c r="J10" s="2" t="s">
        <v>75</v>
      </c>
      <c r="K10" s="2" t="s">
        <v>97</v>
      </c>
    </row>
    <row r="11" s="1" customFormat="1" ht="20" customHeight="1" spans="1:11">
      <c r="A11" s="3">
        <v>14259926505</v>
      </c>
      <c r="B11" s="3">
        <v>1942113</v>
      </c>
      <c r="C11" s="2" t="s">
        <v>98</v>
      </c>
      <c r="D11" s="2" t="s">
        <v>33</v>
      </c>
      <c r="E11" s="2" t="s">
        <v>99</v>
      </c>
      <c r="F11" s="2" t="s">
        <v>72</v>
      </c>
      <c r="G11" s="2" t="s">
        <v>73</v>
      </c>
      <c r="H11" s="2" t="s">
        <v>100</v>
      </c>
      <c r="I11" s="2" t="s">
        <v>33</v>
      </c>
      <c r="J11" s="2" t="s">
        <v>75</v>
      </c>
      <c r="K11" s="2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2021-01-28T11:23:34Z</dcterms:created>
  <dcterms:modified xsi:type="dcterms:W3CDTF">2021-01-28T11:39:12Z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