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对账!$A$1:$P$19</definedName>
  </definedNames>
  <calcPr calcId="144525"/>
</workbook>
</file>

<file path=xl/sharedStrings.xml><?xml version="1.0" encoding="utf-8"?>
<sst xmlns="http://schemas.openxmlformats.org/spreadsheetml/2006/main" count="371" uniqueCount="140">
  <si>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</si>
  <si>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</si>
  <si>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</si>
  <si>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</si>
  <si>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</si>
  <si>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</si>
  <si>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</si>
  <si>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</si>
  <si>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</si>
  <si>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</si>
  <si>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</si>
  <si>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</si>
  <si>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</si>
  <si>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</si>
  <si>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</si>
  <si>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</si>
  <si>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</si>
  <si>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</si>
  <si>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</si>
  <si>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</si>
  <si>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</si>
  <si>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</si>
  <si>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</si>
  <si>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[佛山]7天连锁酒店(顺德大良步行街店)(66099044)</t>
  </si>
  <si>
    <t>自主大床房&lt;内宾&gt;&lt;双人入住&gt;&lt;预付&gt;&lt;无早&gt;</t>
  </si>
  <si>
    <t>CNY</t>
  </si>
  <si>
    <t>邓旭城</t>
  </si>
  <si>
    <t>CA11323210129CNY</t>
  </si>
  <si>
    <t>未提现</t>
  </si>
  <si>
    <t>携程开票</t>
  </si>
  <si>
    <t>[天津]7天连锁酒店(天津中山路北站店)(65824051)</t>
  </si>
  <si>
    <t>吴仓劲</t>
  </si>
  <si>
    <t>[陇南]格林豪泰酒店(陇南富宝商务店)(70405484)</t>
  </si>
  <si>
    <t>商务大床房&lt;内宾&gt;&lt;双人入住&gt;&lt;预付&gt;&lt;无早&gt;</t>
  </si>
  <si>
    <t>吴殿龙</t>
  </si>
  <si>
    <t>[南京]7天优品酒店(南京北岭路店)(65976131)</t>
  </si>
  <si>
    <t>精选特优房&lt;内宾&gt;&lt;双人入住&gt;&lt;预付&gt;&lt;无早&gt;</t>
  </si>
  <si>
    <t>丁以平</t>
  </si>
  <si>
    <t>[上海]上海美丽园大酒店(51601850)</t>
  </si>
  <si>
    <t>高级大床房&lt;内宾&gt;&lt;双人入住&gt;&lt;预付&gt;&lt;无早&gt;</t>
  </si>
  <si>
    <t>毛琛玄</t>
  </si>
  <si>
    <t>标准房&lt;内宾&gt;&lt;双人入住&gt;&lt;预付&gt;&lt;无早&gt;</t>
  </si>
  <si>
    <t>陈静菡</t>
  </si>
  <si>
    <t>[北京]北京雅诗阁来福士中心服务公寓(60983458)</t>
  </si>
  <si>
    <t>一房行政套房&lt;内宾&gt;&lt;双人入住&gt;&lt;预付&gt;&lt;无早&gt;</t>
  </si>
  <si>
    <t>杜超</t>
  </si>
  <si>
    <t>[上海]上海虹桥美仑美居酒店(54881153)</t>
  </si>
  <si>
    <t>王驰道</t>
  </si>
  <si>
    <t>洪露</t>
  </si>
  <si>
    <t>[厦门]7天连锁酒店(厦门大学南普陀店)(66087710)</t>
  </si>
  <si>
    <t>家庭套房&lt;内宾&gt;&lt;双人入住&gt;&lt;预付&gt;&lt;无早&gt;</t>
  </si>
  <si>
    <t>祁得丰</t>
  </si>
  <si>
    <t>[上海]上海三迪华美达酒店(60984420)</t>
  </si>
  <si>
    <t>标准大床房&lt;内宾&gt;&lt;双人入住&gt;&lt;预付&gt;&lt;无早&gt;</t>
  </si>
  <si>
    <t>吴勇</t>
  </si>
  <si>
    <t>[北京]7天连锁酒店(北京丰台南路地铁站天坛医院店)(66101499)</t>
  </si>
  <si>
    <t>精选大床房&lt;内宾&gt;&lt;双人入住&gt;&lt;预付&gt;&lt;无早&gt;</t>
  </si>
  <si>
    <t>郝涛</t>
  </si>
  <si>
    <t>[北京]7天优品酒店(北京丰台南路地铁站物美大卖场店)(65994090)</t>
  </si>
  <si>
    <t>精选特优房(无窗)&lt;内宾&gt;&lt;双人入住&gt;&lt;预付&gt;&lt;无早&gt;</t>
  </si>
  <si>
    <t>乔玉奎</t>
  </si>
  <si>
    <t>[长沙]长沙茉莉花国际酒店(64199251)</t>
  </si>
  <si>
    <t>豪华大床房&lt;内宾&gt;&lt;双人入住&gt;&lt;预付&gt;&lt;无早&gt;</t>
  </si>
  <si>
    <t>马光亚</t>
  </si>
  <si>
    <t>[成都]7天连锁酒店(成都富森美家居川陕路店)(66107725)</t>
  </si>
  <si>
    <t>自主双床房&lt;内宾&gt;&lt;双人入住&gt;&lt;预付&gt;&lt;无早&gt;</t>
  </si>
  <si>
    <t>倪勇</t>
  </si>
  <si>
    <t>[杭州]7天连锁酒店(杭州萧山机场店)(66012677)</t>
  </si>
  <si>
    <t>魏宜龙</t>
  </si>
  <si>
    <t>[北京]7天连锁酒店(北京欢乐谷景区垡头地铁站店)(66081153)</t>
  </si>
  <si>
    <t>王宝雨</t>
  </si>
  <si>
    <t>郭朝伟</t>
  </si>
  <si>
    <t>,</t>
  </si>
  <si>
    <t>A210129163920459</t>
  </si>
  <si>
    <t>合计4230元/5065.05 HKD</t>
  </si>
  <si>
    <t>CNY / HKD 当前参考汇率: 1.197412053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</si>
  <si>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</si>
  <si>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</si>
  <si>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</si>
  <si>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</si>
  <si>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</si>
  <si>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</si>
  <si>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</si>
  <si>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</si>
  <si>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</si>
  <si>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长沙茉莉花国际酒店</t>
  </si>
  <si>
    <t>2021-01-13</t>
  </si>
  <si>
    <t>2021-01-14</t>
  </si>
  <si>
    <t>RMB</t>
  </si>
  <si>
    <t>313.00</t>
  </si>
  <si>
    <t>95010</t>
  </si>
  <si>
    <t>2021/1/13 22:29:28</t>
  </si>
  <si>
    <t>7天连锁酒店(北京欢乐谷景区垡头地铁站店)</t>
  </si>
  <si>
    <t>109.00</t>
  </si>
  <si>
    <t>2021/1/13 20:17:55</t>
  </si>
  <si>
    <t>7天连锁酒店(杭州萧山机场店)</t>
  </si>
  <si>
    <t>125.00</t>
  </si>
  <si>
    <t>2021/1/13 19:28:09</t>
  </si>
  <si>
    <t>7天连锁酒店(成都富森美家居川陕路店)</t>
  </si>
  <si>
    <t>2021/1/13 19:24:16</t>
  </si>
  <si>
    <t>2021/1/13 19:12:07</t>
  </si>
  <si>
    <t>7天优品酒店(北京丰台南路地铁站物美大卖场店)</t>
  </si>
  <si>
    <t>2021/1/13 18:13:19</t>
  </si>
  <si>
    <t>7天连锁酒店(北京丰台南路地铁站天坛医院店)</t>
  </si>
  <si>
    <t>2021/1/13 18:11:43</t>
  </si>
  <si>
    <t>上海三迪华美达酒店</t>
  </si>
  <si>
    <t>365.00</t>
  </si>
  <si>
    <t>2021/1/13 18:04:28</t>
  </si>
  <si>
    <t>7天连锁酒店(厦门大学南普陀店)</t>
  </si>
  <si>
    <t>159.00</t>
  </si>
  <si>
    <t>2021/1/13 17:51:30</t>
  </si>
  <si>
    <t>上海虹桥美仑美居酒店</t>
  </si>
  <si>
    <t>278.00</t>
  </si>
  <si>
    <t>2021/1/13 17:05:32</t>
  </si>
  <si>
    <t>2021/1/13 15:41:04</t>
  </si>
  <si>
    <t>北京雅诗阁来福士中心服务公寓</t>
  </si>
  <si>
    <t>808.00</t>
  </si>
  <si>
    <t>2021/1/13 15:29:51</t>
  </si>
  <si>
    <t>上海美丽园大酒店</t>
  </si>
  <si>
    <t>294.00</t>
  </si>
  <si>
    <t>2021/1/13 14:16:41</t>
  </si>
  <si>
    <t>321.00</t>
  </si>
  <si>
    <t>2021/1/13 13:02:05</t>
  </si>
  <si>
    <t>7天优品酒店(南京北岭路店)</t>
  </si>
  <si>
    <t>101.00</t>
  </si>
  <si>
    <t>2021/1/13 12:51:20</t>
  </si>
  <si>
    <t>格林豪泰酒店(陇南富宝商务店)</t>
  </si>
  <si>
    <t>134.00</t>
  </si>
  <si>
    <t>2021/1/13 12:00:06</t>
  </si>
  <si>
    <t>7天连锁酒店(天津中山路北站店)</t>
  </si>
  <si>
    <t>103.00</t>
  </si>
  <si>
    <t>2021/1/13 10:19:17</t>
  </si>
  <si>
    <t>苏州奥克伍德国际酒店公寓</t>
  </si>
  <si>
    <t>李国会</t>
  </si>
  <si>
    <t>506.00</t>
  </si>
  <si>
    <t>2021/1/13 2:24:10</t>
  </si>
  <si>
    <t>7天连锁酒店(顺德大良步行街店)</t>
  </si>
  <si>
    <t>2021-01-12</t>
  </si>
  <si>
    <t>202.00</t>
  </si>
  <si>
    <t>2021/1/12 18:10:12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</si>
</sst>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G34" sqref="G34"/>
    </sheetView>
  </sheetViews>
  <sheetFormatPr defaultColWidth="9" defaultRowHeight="13.5"/>
  <cols>
    <col min="1" max="5" width="9" style="4"/>
    <col min="6" max="7" width="10.375" style="4"/>
    <col min="8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14284542923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44208</v>
      </c>
      <c r="G2" s="5">
        <v>44210</v>
      </c>
      <c r="H2" s="4">
        <v>1</v>
      </c>
      <c r="I2" s="4">
        <v>2</v>
      </c>
      <c r="J2" s="4">
        <v>2</v>
      </c>
      <c r="K2" s="4" t="s">
        <v>25</v>
      </c>
      <c r="L2" s="4">
        <v>202</v>
      </c>
      <c r="M2" s="4">
        <v>202</v>
      </c>
      <c r="N2" s="4" t="s">
        <v>26</v>
      </c>
      <c r="O2" s="4" t="s">
        <v>27</v>
      </c>
      <c r="P2" s="4" t="s">
        <v>28</v>
      </c>
      <c r="Q2" s="4">
        <v>0</v>
      </c>
      <c r="R2" s="6">
        <v>44208</v>
      </c>
      <c r="S2" s="5">
        <v>44225</v>
      </c>
      <c r="T2" s="4" t="s">
        <v>29</v>
      </c>
      <c r="U2" s="4">
        <v>1944538</v>
      </c>
    </row>
    <row r="3" s="4" customFormat="1" spans="1:21">
      <c r="A3" s="4">
        <v>14287458054</v>
      </c>
      <c r="B3" s="4" t="s">
        <v>21</v>
      </c>
      <c r="C3" s="4" t="s">
        <v>22</v>
      </c>
      <c r="D3" s="4" t="s">
        <v>30</v>
      </c>
      <c r="E3" s="4" t="s">
        <v>24</v>
      </c>
      <c r="F3" s="5">
        <v>44209</v>
      </c>
      <c r="G3" s="5">
        <v>44210</v>
      </c>
      <c r="H3" s="4">
        <v>1</v>
      </c>
      <c r="I3" s="4">
        <v>1</v>
      </c>
      <c r="J3" s="4">
        <v>1</v>
      </c>
      <c r="K3" s="4" t="s">
        <v>25</v>
      </c>
      <c r="L3" s="4">
        <v>103</v>
      </c>
      <c r="M3" s="4">
        <v>103</v>
      </c>
      <c r="N3" s="4" t="s">
        <v>31</v>
      </c>
      <c r="O3" s="4" t="s">
        <v>27</v>
      </c>
      <c r="P3" s="4" t="s">
        <v>28</v>
      </c>
      <c r="Q3" s="4">
        <v>0</v>
      </c>
      <c r="R3" s="6">
        <v>44209</v>
      </c>
      <c r="S3" s="5">
        <v>44225</v>
      </c>
      <c r="T3" s="4" t="s">
        <v>29</v>
      </c>
      <c r="U3" s="4">
        <v>1944834</v>
      </c>
    </row>
    <row r="4" s="4" customFormat="1" spans="1:21">
      <c r="A4" s="4">
        <v>14287773208</v>
      </c>
      <c r="B4" s="4" t="s">
        <v>21</v>
      </c>
      <c r="C4" s="4" t="s">
        <v>22</v>
      </c>
      <c r="D4" s="4" t="s">
        <v>32</v>
      </c>
      <c r="E4" s="4" t="s">
        <v>33</v>
      </c>
      <c r="F4" s="5">
        <v>44209</v>
      </c>
      <c r="G4" s="5">
        <v>44210</v>
      </c>
      <c r="H4" s="4">
        <v>1</v>
      </c>
      <c r="I4" s="4">
        <v>1</v>
      </c>
      <c r="J4" s="4">
        <v>1</v>
      </c>
      <c r="K4" s="4" t="s">
        <v>25</v>
      </c>
      <c r="L4" s="4">
        <v>134</v>
      </c>
      <c r="M4" s="4">
        <v>134</v>
      </c>
      <c r="N4" s="4" t="s">
        <v>34</v>
      </c>
      <c r="O4" s="4" t="s">
        <v>27</v>
      </c>
      <c r="P4" s="4" t="s">
        <v>28</v>
      </c>
      <c r="Q4" s="4">
        <v>0</v>
      </c>
      <c r="R4" s="6">
        <v>44209</v>
      </c>
      <c r="S4" s="5">
        <v>44225</v>
      </c>
      <c r="T4" s="4" t="s">
        <v>29</v>
      </c>
      <c r="U4" s="4">
        <v>1944865</v>
      </c>
    </row>
    <row r="5" s="4" customFormat="1" spans="1:21">
      <c r="A5" s="4">
        <v>14287961659</v>
      </c>
      <c r="B5" s="4" t="s">
        <v>21</v>
      </c>
      <c r="C5" s="4" t="s">
        <v>22</v>
      </c>
      <c r="D5" s="4" t="s">
        <v>35</v>
      </c>
      <c r="E5" s="4" t="s">
        <v>36</v>
      </c>
      <c r="F5" s="5">
        <v>44209</v>
      </c>
      <c r="G5" s="5">
        <v>44210</v>
      </c>
      <c r="H5" s="4">
        <v>1</v>
      </c>
      <c r="I5" s="4">
        <v>1</v>
      </c>
      <c r="J5" s="4">
        <v>1</v>
      </c>
      <c r="K5" s="4" t="s">
        <v>25</v>
      </c>
      <c r="L5" s="4">
        <v>101</v>
      </c>
      <c r="M5" s="4">
        <v>101</v>
      </c>
      <c r="N5" s="4" t="s">
        <v>37</v>
      </c>
      <c r="O5" s="4" t="s">
        <v>27</v>
      </c>
      <c r="P5" s="4" t="s">
        <v>28</v>
      </c>
      <c r="Q5" s="4">
        <v>0</v>
      </c>
      <c r="R5" s="6">
        <v>44209</v>
      </c>
      <c r="S5" s="5">
        <v>44225</v>
      </c>
      <c r="T5" s="4" t="s">
        <v>29</v>
      </c>
      <c r="U5" s="4">
        <v>1944915</v>
      </c>
    </row>
    <row r="6" s="4" customFormat="1" spans="1:21">
      <c r="A6" s="4">
        <v>14288001759</v>
      </c>
      <c r="B6" s="4" t="s">
        <v>21</v>
      </c>
      <c r="C6" s="4" t="s">
        <v>22</v>
      </c>
      <c r="D6" s="4" t="s">
        <v>38</v>
      </c>
      <c r="E6" s="4" t="s">
        <v>39</v>
      </c>
      <c r="F6" s="5">
        <v>44209</v>
      </c>
      <c r="G6" s="5">
        <v>44210</v>
      </c>
      <c r="H6" s="4">
        <v>1</v>
      </c>
      <c r="I6" s="4">
        <v>1</v>
      </c>
      <c r="J6" s="4">
        <v>1</v>
      </c>
      <c r="K6" s="4" t="s">
        <v>25</v>
      </c>
      <c r="L6" s="4">
        <v>321</v>
      </c>
      <c r="M6" s="4">
        <v>321</v>
      </c>
      <c r="N6" s="4" t="s">
        <v>40</v>
      </c>
      <c r="O6" s="4" t="s">
        <v>27</v>
      </c>
      <c r="P6" s="4" t="s">
        <v>28</v>
      </c>
      <c r="Q6" s="4">
        <v>0</v>
      </c>
      <c r="R6" s="6">
        <v>44209</v>
      </c>
      <c r="S6" s="5">
        <v>44225</v>
      </c>
      <c r="T6" s="4" t="s">
        <v>29</v>
      </c>
      <c r="U6" s="4">
        <v>1944934</v>
      </c>
    </row>
    <row r="7" s="4" customFormat="1" spans="1:21">
      <c r="A7" s="4">
        <v>14288259255</v>
      </c>
      <c r="B7" s="4" t="s">
        <v>21</v>
      </c>
      <c r="C7" s="4" t="s">
        <v>22</v>
      </c>
      <c r="D7" s="4" t="s">
        <v>38</v>
      </c>
      <c r="E7" s="4" t="s">
        <v>41</v>
      </c>
      <c r="F7" s="5">
        <v>44209</v>
      </c>
      <c r="G7" s="5">
        <v>44210</v>
      </c>
      <c r="H7" s="4">
        <v>1</v>
      </c>
      <c r="I7" s="4">
        <v>1</v>
      </c>
      <c r="J7" s="4">
        <v>1</v>
      </c>
      <c r="K7" s="4" t="s">
        <v>25</v>
      </c>
      <c r="L7" s="4">
        <v>294</v>
      </c>
      <c r="M7" s="4">
        <v>294</v>
      </c>
      <c r="N7" s="4" t="s">
        <v>42</v>
      </c>
      <c r="O7" s="4" t="s">
        <v>27</v>
      </c>
      <c r="P7" s="4" t="s">
        <v>28</v>
      </c>
      <c r="Q7" s="4">
        <v>0</v>
      </c>
      <c r="R7" s="6">
        <v>44209</v>
      </c>
      <c r="S7" s="5">
        <v>44225</v>
      </c>
      <c r="T7" s="4" t="s">
        <v>29</v>
      </c>
      <c r="U7" s="4">
        <v>1945048</v>
      </c>
    </row>
    <row r="8" s="4" customFormat="1" spans="1:21">
      <c r="A8" s="4">
        <v>14288487047</v>
      </c>
      <c r="B8" s="4" t="s">
        <v>21</v>
      </c>
      <c r="C8" s="4" t="s">
        <v>22</v>
      </c>
      <c r="D8" s="4" t="s">
        <v>43</v>
      </c>
      <c r="E8" s="4" t="s">
        <v>44</v>
      </c>
      <c r="F8" s="5">
        <v>44209</v>
      </c>
      <c r="G8" s="5">
        <v>44210</v>
      </c>
      <c r="H8" s="4">
        <v>1</v>
      </c>
      <c r="I8" s="4">
        <v>1</v>
      </c>
      <c r="J8" s="4">
        <v>1</v>
      </c>
      <c r="K8" s="4" t="s">
        <v>25</v>
      </c>
      <c r="L8" s="4">
        <v>808</v>
      </c>
      <c r="M8" s="4">
        <v>808</v>
      </c>
      <c r="N8" s="4" t="s">
        <v>45</v>
      </c>
      <c r="O8" s="4" t="s">
        <v>27</v>
      </c>
      <c r="P8" s="4" t="s">
        <v>28</v>
      </c>
      <c r="Q8" s="4">
        <v>0</v>
      </c>
      <c r="R8" s="6">
        <v>44209</v>
      </c>
      <c r="S8" s="5">
        <v>44225</v>
      </c>
      <c r="T8" s="4" t="s">
        <v>29</v>
      </c>
      <c r="U8" s="4">
        <v>1945151</v>
      </c>
    </row>
    <row r="9" s="4" customFormat="1" spans="1:21">
      <c r="A9" s="4">
        <v>14288523809</v>
      </c>
      <c r="B9" s="4" t="s">
        <v>21</v>
      </c>
      <c r="C9" s="4" t="s">
        <v>22</v>
      </c>
      <c r="D9" s="4" t="s">
        <v>46</v>
      </c>
      <c r="E9" s="4" t="s">
        <v>39</v>
      </c>
      <c r="F9" s="5">
        <v>44209</v>
      </c>
      <c r="G9" s="5">
        <v>44210</v>
      </c>
      <c r="H9" s="4">
        <v>1</v>
      </c>
      <c r="I9" s="4">
        <v>1</v>
      </c>
      <c r="J9" s="4">
        <v>1</v>
      </c>
      <c r="K9" s="4" t="s">
        <v>25</v>
      </c>
      <c r="L9" s="4">
        <v>278</v>
      </c>
      <c r="M9" s="4">
        <v>278</v>
      </c>
      <c r="N9" s="4" t="s">
        <v>47</v>
      </c>
      <c r="O9" s="4" t="s">
        <v>27</v>
      </c>
      <c r="P9" s="4" t="s">
        <v>28</v>
      </c>
      <c r="Q9" s="4">
        <v>0</v>
      </c>
      <c r="R9" s="6">
        <v>44209</v>
      </c>
      <c r="S9" s="5">
        <v>44225</v>
      </c>
      <c r="T9" s="4" t="s">
        <v>29</v>
      </c>
      <c r="U9" s="4">
        <v>1945171</v>
      </c>
    </row>
    <row r="10" s="4" customFormat="1" spans="1:21">
      <c r="A10" s="4">
        <v>14288809160</v>
      </c>
      <c r="B10" s="4" t="s">
        <v>21</v>
      </c>
      <c r="C10" s="4" t="s">
        <v>22</v>
      </c>
      <c r="D10" s="4" t="s">
        <v>46</v>
      </c>
      <c r="E10" s="4" t="s">
        <v>39</v>
      </c>
      <c r="F10" s="5">
        <v>44209</v>
      </c>
      <c r="G10" s="5">
        <v>44210</v>
      </c>
      <c r="H10" s="4">
        <v>1</v>
      </c>
      <c r="I10" s="4">
        <v>1</v>
      </c>
      <c r="J10" s="4">
        <v>1</v>
      </c>
      <c r="K10" s="4" t="s">
        <v>25</v>
      </c>
      <c r="L10" s="4">
        <v>278</v>
      </c>
      <c r="M10" s="4">
        <v>278</v>
      </c>
      <c r="N10" s="4" t="s">
        <v>48</v>
      </c>
      <c r="O10" s="4" t="s">
        <v>27</v>
      </c>
      <c r="P10" s="4" t="s">
        <v>28</v>
      </c>
      <c r="Q10" s="4">
        <v>0</v>
      </c>
      <c r="R10" s="6">
        <v>44209</v>
      </c>
      <c r="S10" s="5">
        <v>44225</v>
      </c>
      <c r="T10" s="4" t="s">
        <v>29</v>
      </c>
      <c r="U10" s="4">
        <v>1945295</v>
      </c>
    </row>
    <row r="11" s="4" customFormat="1" spans="1:21">
      <c r="A11" s="4">
        <v>14289012905</v>
      </c>
      <c r="B11" s="4" t="s">
        <v>21</v>
      </c>
      <c r="C11" s="4" t="s">
        <v>22</v>
      </c>
      <c r="D11" s="4" t="s">
        <v>49</v>
      </c>
      <c r="E11" s="4" t="s">
        <v>50</v>
      </c>
      <c r="F11" s="5">
        <v>44209</v>
      </c>
      <c r="G11" s="5">
        <v>44210</v>
      </c>
      <c r="H11" s="4">
        <v>1</v>
      </c>
      <c r="I11" s="4">
        <v>1</v>
      </c>
      <c r="J11" s="4">
        <v>1</v>
      </c>
      <c r="K11" s="4" t="s">
        <v>25</v>
      </c>
      <c r="L11" s="4">
        <v>159</v>
      </c>
      <c r="M11" s="4">
        <v>159</v>
      </c>
      <c r="N11" s="4" t="s">
        <v>51</v>
      </c>
      <c r="O11" s="4" t="s">
        <v>27</v>
      </c>
      <c r="P11" s="4" t="s">
        <v>28</v>
      </c>
      <c r="Q11" s="4">
        <v>0</v>
      </c>
      <c r="R11" s="6">
        <v>44209</v>
      </c>
      <c r="S11" s="5">
        <v>44225</v>
      </c>
      <c r="T11" s="4" t="s">
        <v>29</v>
      </c>
      <c r="U11" s="4">
        <v>1945371</v>
      </c>
    </row>
    <row r="12" s="4" customFormat="1" spans="1:21">
      <c r="A12" s="4">
        <v>14289070609</v>
      </c>
      <c r="B12" s="4" t="s">
        <v>21</v>
      </c>
      <c r="C12" s="4" t="s">
        <v>22</v>
      </c>
      <c r="D12" s="4" t="s">
        <v>52</v>
      </c>
      <c r="E12" s="4" t="s">
        <v>53</v>
      </c>
      <c r="F12" s="5">
        <v>44209</v>
      </c>
      <c r="G12" s="5">
        <v>44210</v>
      </c>
      <c r="H12" s="4">
        <v>1</v>
      </c>
      <c r="I12" s="4">
        <v>1</v>
      </c>
      <c r="J12" s="4">
        <v>1</v>
      </c>
      <c r="K12" s="4" t="s">
        <v>25</v>
      </c>
      <c r="L12" s="4">
        <v>365</v>
      </c>
      <c r="M12" s="4">
        <v>365</v>
      </c>
      <c r="N12" s="4" t="s">
        <v>54</v>
      </c>
      <c r="O12" s="4" t="s">
        <v>27</v>
      </c>
      <c r="P12" s="4" t="s">
        <v>28</v>
      </c>
      <c r="Q12" s="4">
        <v>0</v>
      </c>
      <c r="R12" s="6">
        <v>44209</v>
      </c>
      <c r="S12" s="5">
        <v>44225</v>
      </c>
      <c r="T12" s="4" t="s">
        <v>29</v>
      </c>
      <c r="U12" s="4">
        <v>1945397</v>
      </c>
    </row>
    <row r="13" s="4" customFormat="1" spans="1:21">
      <c r="A13" s="4">
        <v>14289102798</v>
      </c>
      <c r="B13" s="4" t="s">
        <v>21</v>
      </c>
      <c r="C13" s="4" t="s">
        <v>22</v>
      </c>
      <c r="D13" s="4" t="s">
        <v>55</v>
      </c>
      <c r="E13" s="4" t="s">
        <v>56</v>
      </c>
      <c r="F13" s="5">
        <v>44209</v>
      </c>
      <c r="G13" s="5">
        <v>44210</v>
      </c>
      <c r="H13" s="4">
        <v>1</v>
      </c>
      <c r="I13" s="4">
        <v>1</v>
      </c>
      <c r="J13" s="4">
        <v>1</v>
      </c>
      <c r="K13" s="4" t="s">
        <v>25</v>
      </c>
      <c r="L13" s="4">
        <v>109</v>
      </c>
      <c r="M13" s="4">
        <v>109</v>
      </c>
      <c r="N13" s="4" t="s">
        <v>57</v>
      </c>
      <c r="O13" s="4" t="s">
        <v>27</v>
      </c>
      <c r="P13" s="4" t="s">
        <v>28</v>
      </c>
      <c r="Q13" s="4">
        <v>0</v>
      </c>
      <c r="R13" s="6">
        <v>44209</v>
      </c>
      <c r="S13" s="5">
        <v>44225</v>
      </c>
      <c r="T13" s="4" t="s">
        <v>29</v>
      </c>
      <c r="U13" s="4">
        <v>1945404</v>
      </c>
    </row>
    <row r="14" s="4" customFormat="1" spans="1:21">
      <c r="A14" s="4">
        <v>14289109327</v>
      </c>
      <c r="B14" s="4" t="s">
        <v>21</v>
      </c>
      <c r="C14" s="4" t="s">
        <v>22</v>
      </c>
      <c r="D14" s="4" t="s">
        <v>58</v>
      </c>
      <c r="E14" s="4" t="s">
        <v>59</v>
      </c>
      <c r="F14" s="5">
        <v>44209</v>
      </c>
      <c r="G14" s="5">
        <v>44210</v>
      </c>
      <c r="H14" s="4">
        <v>1</v>
      </c>
      <c r="I14" s="4">
        <v>1</v>
      </c>
      <c r="J14" s="4">
        <v>1</v>
      </c>
      <c r="K14" s="4" t="s">
        <v>25</v>
      </c>
      <c r="L14" s="4">
        <v>109</v>
      </c>
      <c r="M14" s="4">
        <v>109</v>
      </c>
      <c r="N14" s="4" t="s">
        <v>60</v>
      </c>
      <c r="O14" s="4" t="s">
        <v>27</v>
      </c>
      <c r="P14" s="4" t="s">
        <v>28</v>
      </c>
      <c r="Q14" s="4">
        <v>0</v>
      </c>
      <c r="R14" s="6">
        <v>44209</v>
      </c>
      <c r="S14" s="5">
        <v>44225</v>
      </c>
      <c r="T14" s="4" t="s">
        <v>29</v>
      </c>
      <c r="U14" s="4">
        <v>1945408</v>
      </c>
    </row>
    <row r="15" s="4" customFormat="1" spans="1:21">
      <c r="A15" s="4">
        <v>14289344387</v>
      </c>
      <c r="B15" s="4" t="s">
        <v>21</v>
      </c>
      <c r="C15" s="4" t="s">
        <v>22</v>
      </c>
      <c r="D15" s="4" t="s">
        <v>61</v>
      </c>
      <c r="E15" s="4" t="s">
        <v>62</v>
      </c>
      <c r="F15" s="5">
        <v>44209</v>
      </c>
      <c r="G15" s="5">
        <v>44210</v>
      </c>
      <c r="H15" s="4">
        <v>1</v>
      </c>
      <c r="I15" s="4">
        <v>1</v>
      </c>
      <c r="J15" s="4">
        <v>1</v>
      </c>
      <c r="K15" s="4" t="s">
        <v>25</v>
      </c>
      <c r="L15" s="4">
        <v>313</v>
      </c>
      <c r="M15" s="4">
        <v>313</v>
      </c>
      <c r="N15" s="4" t="s">
        <v>63</v>
      </c>
      <c r="O15" s="4" t="s">
        <v>27</v>
      </c>
      <c r="P15" s="4" t="s">
        <v>28</v>
      </c>
      <c r="Q15" s="4">
        <v>0</v>
      </c>
      <c r="R15" s="6">
        <v>44209</v>
      </c>
      <c r="S15" s="5">
        <v>44225</v>
      </c>
      <c r="T15" s="4" t="s">
        <v>29</v>
      </c>
      <c r="U15" s="4">
        <v>1945510</v>
      </c>
    </row>
    <row r="16" s="4" customFormat="1" spans="1:21">
      <c r="A16" s="4">
        <v>14289391003</v>
      </c>
      <c r="B16" s="4" t="s">
        <v>21</v>
      </c>
      <c r="C16" s="4" t="s">
        <v>22</v>
      </c>
      <c r="D16" s="4" t="s">
        <v>64</v>
      </c>
      <c r="E16" s="4" t="s">
        <v>65</v>
      </c>
      <c r="F16" s="5">
        <v>44209</v>
      </c>
      <c r="G16" s="5">
        <v>44210</v>
      </c>
      <c r="H16" s="4">
        <v>1</v>
      </c>
      <c r="I16" s="4">
        <v>1</v>
      </c>
      <c r="J16" s="4">
        <v>1</v>
      </c>
      <c r="K16" s="4" t="s">
        <v>25</v>
      </c>
      <c r="L16" s="4">
        <v>109</v>
      </c>
      <c r="M16" s="4">
        <v>109</v>
      </c>
      <c r="N16" s="4" t="s">
        <v>66</v>
      </c>
      <c r="O16" s="4" t="s">
        <v>27</v>
      </c>
      <c r="P16" s="4" t="s">
        <v>28</v>
      </c>
      <c r="Q16" s="4">
        <v>0</v>
      </c>
      <c r="R16" s="6">
        <v>44209</v>
      </c>
      <c r="S16" s="5">
        <v>44225</v>
      </c>
      <c r="T16" s="4" t="s">
        <v>29</v>
      </c>
      <c r="U16" s="4">
        <v>1945531</v>
      </c>
    </row>
    <row r="17" s="4" customFormat="1" spans="1:21">
      <c r="A17" s="4">
        <v>14289405473</v>
      </c>
      <c r="B17" s="4" t="s">
        <v>21</v>
      </c>
      <c r="C17" s="4" t="s">
        <v>22</v>
      </c>
      <c r="D17" s="4" t="s">
        <v>67</v>
      </c>
      <c r="E17" s="4" t="s">
        <v>65</v>
      </c>
      <c r="F17" s="5">
        <v>44209</v>
      </c>
      <c r="G17" s="5">
        <v>44210</v>
      </c>
      <c r="H17" s="4">
        <v>1</v>
      </c>
      <c r="I17" s="4">
        <v>1</v>
      </c>
      <c r="J17" s="4">
        <v>1</v>
      </c>
      <c r="K17" s="4" t="s">
        <v>25</v>
      </c>
      <c r="L17" s="4">
        <v>125</v>
      </c>
      <c r="M17" s="4">
        <v>125</v>
      </c>
      <c r="N17" s="4" t="s">
        <v>68</v>
      </c>
      <c r="O17" s="4" t="s">
        <v>27</v>
      </c>
      <c r="P17" s="4" t="s">
        <v>28</v>
      </c>
      <c r="Q17" s="4">
        <v>0</v>
      </c>
      <c r="R17" s="6">
        <v>44209</v>
      </c>
      <c r="S17" s="5">
        <v>44225</v>
      </c>
      <c r="T17" s="4" t="s">
        <v>29</v>
      </c>
      <c r="U17" s="4">
        <v>1945535</v>
      </c>
    </row>
    <row r="18" s="4" customFormat="1" spans="1:21">
      <c r="A18" s="4">
        <v>14289593680</v>
      </c>
      <c r="B18" s="4" t="s">
        <v>21</v>
      </c>
      <c r="C18" s="4" t="s">
        <v>22</v>
      </c>
      <c r="D18" s="4" t="s">
        <v>69</v>
      </c>
      <c r="E18" s="4" t="s">
        <v>56</v>
      </c>
      <c r="F18" s="5">
        <v>44209</v>
      </c>
      <c r="G18" s="5">
        <v>44210</v>
      </c>
      <c r="H18" s="4">
        <v>1</v>
      </c>
      <c r="I18" s="4">
        <v>1</v>
      </c>
      <c r="J18" s="4">
        <v>1</v>
      </c>
      <c r="K18" s="4" t="s">
        <v>25</v>
      </c>
      <c r="L18" s="4">
        <v>109</v>
      </c>
      <c r="M18" s="4">
        <v>109</v>
      </c>
      <c r="N18" s="4" t="s">
        <v>70</v>
      </c>
      <c r="O18" s="4" t="s">
        <v>27</v>
      </c>
      <c r="P18" s="4" t="s">
        <v>28</v>
      </c>
      <c r="Q18" s="4">
        <v>0</v>
      </c>
      <c r="R18" s="6">
        <v>44209</v>
      </c>
      <c r="S18" s="5">
        <v>44225</v>
      </c>
      <c r="T18" s="4" t="s">
        <v>29</v>
      </c>
      <c r="U18" s="4">
        <v>1945638</v>
      </c>
    </row>
    <row r="19" s="4" customFormat="1" spans="1:21">
      <c r="A19" s="4">
        <v>14290033992</v>
      </c>
      <c r="B19" s="4" t="s">
        <v>21</v>
      </c>
      <c r="C19" s="4" t="s">
        <v>22</v>
      </c>
      <c r="D19" s="4" t="s">
        <v>61</v>
      </c>
      <c r="E19" s="4" t="s">
        <v>62</v>
      </c>
      <c r="F19" s="5">
        <v>44209</v>
      </c>
      <c r="G19" s="5">
        <v>44210</v>
      </c>
      <c r="H19" s="4">
        <v>1</v>
      </c>
      <c r="I19" s="4">
        <v>1</v>
      </c>
      <c r="J19" s="4">
        <v>1</v>
      </c>
      <c r="K19" s="4" t="s">
        <v>25</v>
      </c>
      <c r="L19" s="4">
        <v>313</v>
      </c>
      <c r="M19" s="4">
        <v>313</v>
      </c>
      <c r="N19" s="4" t="s">
        <v>71</v>
      </c>
      <c r="O19" s="4" t="s">
        <v>27</v>
      </c>
      <c r="P19" s="4" t="s">
        <v>28</v>
      </c>
      <c r="Q19" s="4">
        <v>0</v>
      </c>
      <c r="R19" s="6">
        <v>44209</v>
      </c>
      <c r="S19" s="5">
        <v>44225</v>
      </c>
      <c r="T19" s="4" t="s">
        <v>29</v>
      </c>
      <c r="U19" s="4">
        <v>1945933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F26" sqref="F26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72</v>
      </c>
    </row>
    <row r="2" s="4" customFormat="1" spans="1:11">
      <c r="A2" s="4">
        <v>14284542923</v>
      </c>
      <c r="B2" s="4">
        <v>202</v>
      </c>
      <c r="C2" s="4" t="str">
        <f>VLOOKUP(A2,HOP!A:H,8,0)</f>
        <v>202.00</v>
      </c>
      <c r="D2" s="4">
        <f>VLOOKUP(A2,HOP!A:B,2,0)</f>
        <v>1944538</v>
      </c>
      <c r="E2" s="4">
        <f>B2-C2</f>
        <v>0</v>
      </c>
      <c r="K2" s="4" t="str">
        <f>$K$1&amp;D2</f>
        <v>,1944538</v>
      </c>
    </row>
    <row r="3" s="4" customFormat="1" spans="1:11">
      <c r="A3" s="4">
        <v>14287458054</v>
      </c>
      <c r="B3" s="4">
        <v>103</v>
      </c>
      <c r="C3" s="4" t="str">
        <f>VLOOKUP(A3,HOP!A:H,8,0)</f>
        <v>103.00</v>
      </c>
      <c r="D3" s="4">
        <f>VLOOKUP(A3,HOP!A:B,2,0)</f>
        <v>1944834</v>
      </c>
      <c r="E3" s="4">
        <f t="shared" ref="E3:E19" si="0">B3-C3</f>
        <v>0</v>
      </c>
      <c r="K3" s="4" t="str">
        <f t="shared" ref="K3:K19" si="1">$K$1&amp;D3</f>
        <v>,1944834</v>
      </c>
    </row>
    <row r="4" s="4" customFormat="1" spans="1:11">
      <c r="A4" s="4">
        <v>14287773208</v>
      </c>
      <c r="B4" s="4">
        <v>134</v>
      </c>
      <c r="C4" s="4" t="str">
        <f>VLOOKUP(A4,HOP!A:H,8,0)</f>
        <v>134.00</v>
      </c>
      <c r="D4" s="4">
        <f>VLOOKUP(A4,HOP!A:B,2,0)</f>
        <v>1944865</v>
      </c>
      <c r="E4" s="4">
        <f t="shared" si="0"/>
        <v>0</v>
      </c>
      <c r="K4" s="4" t="str">
        <f t="shared" si="1"/>
        <v>,1944865</v>
      </c>
    </row>
    <row r="5" s="4" customFormat="1" spans="1:11">
      <c r="A5" s="4">
        <v>14287961659</v>
      </c>
      <c r="B5" s="4">
        <v>101</v>
      </c>
      <c r="C5" s="4" t="str">
        <f>VLOOKUP(A5,HOP!A:H,8,0)</f>
        <v>101.00</v>
      </c>
      <c r="D5" s="4">
        <f>VLOOKUP(A5,HOP!A:B,2,0)</f>
        <v>1944915</v>
      </c>
      <c r="E5" s="4">
        <f t="shared" si="0"/>
        <v>0</v>
      </c>
      <c r="K5" s="4" t="str">
        <f t="shared" si="1"/>
        <v>,1944915</v>
      </c>
    </row>
    <row r="6" s="4" customFormat="1" spans="1:11">
      <c r="A6" s="4">
        <v>14288001759</v>
      </c>
      <c r="B6" s="4">
        <v>321</v>
      </c>
      <c r="C6" s="4" t="str">
        <f>VLOOKUP(A6,HOP!A:H,8,0)</f>
        <v>321.00</v>
      </c>
      <c r="D6" s="4">
        <f>VLOOKUP(A6,HOP!A:B,2,0)</f>
        <v>1944934</v>
      </c>
      <c r="E6" s="4">
        <f t="shared" si="0"/>
        <v>0</v>
      </c>
      <c r="K6" s="4" t="str">
        <f t="shared" si="1"/>
        <v>,1944934</v>
      </c>
    </row>
    <row r="7" s="4" customFormat="1" spans="1:11">
      <c r="A7" s="4">
        <v>14288259255</v>
      </c>
      <c r="B7" s="4">
        <v>294</v>
      </c>
      <c r="C7" s="4" t="str">
        <f>VLOOKUP(A7,HOP!A:H,8,0)</f>
        <v>294.00</v>
      </c>
      <c r="D7" s="4">
        <f>VLOOKUP(A7,HOP!A:B,2,0)</f>
        <v>1945048</v>
      </c>
      <c r="E7" s="4">
        <f t="shared" si="0"/>
        <v>0</v>
      </c>
      <c r="K7" s="4" t="str">
        <f t="shared" si="1"/>
        <v>,1945048</v>
      </c>
    </row>
    <row r="8" s="4" customFormat="1" spans="1:11">
      <c r="A8" s="4">
        <v>14288487047</v>
      </c>
      <c r="B8" s="4">
        <v>808</v>
      </c>
      <c r="C8" s="4" t="str">
        <f>VLOOKUP(A8,HOP!A:H,8,0)</f>
        <v>808.00</v>
      </c>
      <c r="D8" s="4">
        <f>VLOOKUP(A8,HOP!A:B,2,0)</f>
        <v>1945151</v>
      </c>
      <c r="E8" s="4">
        <f t="shared" si="0"/>
        <v>0</v>
      </c>
      <c r="K8" s="4" t="str">
        <f t="shared" si="1"/>
        <v>,1945151</v>
      </c>
    </row>
    <row r="9" s="4" customFormat="1" spans="1:11">
      <c r="A9" s="4">
        <v>14288523809</v>
      </c>
      <c r="B9" s="4">
        <v>278</v>
      </c>
      <c r="C9" s="4" t="str">
        <f>VLOOKUP(A9,HOP!A:H,8,0)</f>
        <v>278.00</v>
      </c>
      <c r="D9" s="4">
        <f>VLOOKUP(A9,HOP!A:B,2,0)</f>
        <v>1945171</v>
      </c>
      <c r="E9" s="4">
        <f t="shared" si="0"/>
        <v>0</v>
      </c>
      <c r="K9" s="4" t="str">
        <f t="shared" si="1"/>
        <v>,1945171</v>
      </c>
    </row>
    <row r="10" s="4" customFormat="1" spans="1:11">
      <c r="A10" s="4">
        <v>14288809160</v>
      </c>
      <c r="B10" s="4">
        <v>278</v>
      </c>
      <c r="C10" s="4" t="str">
        <f>VLOOKUP(A10,HOP!A:H,8,0)</f>
        <v>278.00</v>
      </c>
      <c r="D10" s="4">
        <f>VLOOKUP(A10,HOP!A:B,2,0)</f>
        <v>1945295</v>
      </c>
      <c r="E10" s="4">
        <f t="shared" si="0"/>
        <v>0</v>
      </c>
      <c r="K10" s="4" t="str">
        <f t="shared" si="1"/>
        <v>,1945295</v>
      </c>
    </row>
    <row r="11" s="4" customFormat="1" spans="1:11">
      <c r="A11" s="4">
        <v>14289012905</v>
      </c>
      <c r="B11" s="4">
        <v>159</v>
      </c>
      <c r="C11" s="4" t="str">
        <f>VLOOKUP(A11,HOP!A:H,8,0)</f>
        <v>159.00</v>
      </c>
      <c r="D11" s="4">
        <f>VLOOKUP(A11,HOP!A:B,2,0)</f>
        <v>1945371</v>
      </c>
      <c r="E11" s="4">
        <f t="shared" si="0"/>
        <v>0</v>
      </c>
      <c r="K11" s="4" t="str">
        <f t="shared" si="1"/>
        <v>,1945371</v>
      </c>
    </row>
    <row r="12" s="4" customFormat="1" spans="1:11">
      <c r="A12" s="4">
        <v>14289070609</v>
      </c>
      <c r="B12" s="4">
        <v>365</v>
      </c>
      <c r="C12" s="4" t="str">
        <f>VLOOKUP(A12,HOP!A:H,8,0)</f>
        <v>365.00</v>
      </c>
      <c r="D12" s="4">
        <f>VLOOKUP(A12,HOP!A:B,2,0)</f>
        <v>1945397</v>
      </c>
      <c r="E12" s="4">
        <f t="shared" si="0"/>
        <v>0</v>
      </c>
      <c r="K12" s="4" t="str">
        <f t="shared" si="1"/>
        <v>,1945397</v>
      </c>
    </row>
    <row r="13" s="4" customFormat="1" spans="1:11">
      <c r="A13" s="4">
        <v>14289102798</v>
      </c>
      <c r="B13" s="4">
        <v>109</v>
      </c>
      <c r="C13" s="4" t="str">
        <f>VLOOKUP(A13,HOP!A:H,8,0)</f>
        <v>109.00</v>
      </c>
      <c r="D13" s="4">
        <f>VLOOKUP(A13,HOP!A:B,2,0)</f>
        <v>1945404</v>
      </c>
      <c r="E13" s="4">
        <f t="shared" si="0"/>
        <v>0</v>
      </c>
      <c r="K13" s="4" t="str">
        <f t="shared" si="1"/>
        <v>,1945404</v>
      </c>
    </row>
    <row r="14" s="4" customFormat="1" spans="1:11">
      <c r="A14" s="4">
        <v>14289109327</v>
      </c>
      <c r="B14" s="4">
        <v>109</v>
      </c>
      <c r="C14" s="4" t="str">
        <f>VLOOKUP(A14,HOP!A:H,8,0)</f>
        <v>109.00</v>
      </c>
      <c r="D14" s="4">
        <f>VLOOKUP(A14,HOP!A:B,2,0)</f>
        <v>1945408</v>
      </c>
      <c r="E14" s="4">
        <f t="shared" si="0"/>
        <v>0</v>
      </c>
      <c r="K14" s="4" t="str">
        <f t="shared" si="1"/>
        <v>,1945408</v>
      </c>
    </row>
    <row r="15" s="4" customFormat="1" spans="1:11">
      <c r="A15" s="4">
        <v>14289344387</v>
      </c>
      <c r="B15" s="4">
        <v>313</v>
      </c>
      <c r="C15" s="4" t="str">
        <f>VLOOKUP(A15,HOP!A:H,8,0)</f>
        <v>313.00</v>
      </c>
      <c r="D15" s="4">
        <f>VLOOKUP(A15,HOP!A:B,2,0)</f>
        <v>1945510</v>
      </c>
      <c r="E15" s="4">
        <f t="shared" si="0"/>
        <v>0</v>
      </c>
      <c r="K15" s="4" t="str">
        <f t="shared" si="1"/>
        <v>,1945510</v>
      </c>
    </row>
    <row r="16" s="4" customFormat="1" spans="1:11">
      <c r="A16" s="4">
        <v>14289391003</v>
      </c>
      <c r="B16" s="4">
        <v>109</v>
      </c>
      <c r="C16" s="4" t="str">
        <f>VLOOKUP(A16,HOP!A:H,8,0)</f>
        <v>109.00</v>
      </c>
      <c r="D16" s="4">
        <f>VLOOKUP(A16,HOP!A:B,2,0)</f>
        <v>1945531</v>
      </c>
      <c r="E16" s="4">
        <f t="shared" si="0"/>
        <v>0</v>
      </c>
      <c r="K16" s="4" t="str">
        <f t="shared" si="1"/>
        <v>,1945531</v>
      </c>
    </row>
    <row r="17" s="4" customFormat="1" spans="1:11">
      <c r="A17" s="4">
        <v>14289405473</v>
      </c>
      <c r="B17" s="4">
        <v>125</v>
      </c>
      <c r="C17" s="4" t="str">
        <f>VLOOKUP(A17,HOP!A:H,8,0)</f>
        <v>125.00</v>
      </c>
      <c r="D17" s="4">
        <f>VLOOKUP(A17,HOP!A:B,2,0)</f>
        <v>1945535</v>
      </c>
      <c r="E17" s="4">
        <f t="shared" si="0"/>
        <v>0</v>
      </c>
      <c r="K17" s="4" t="str">
        <f t="shared" si="1"/>
        <v>,1945535</v>
      </c>
    </row>
    <row r="18" s="4" customFormat="1" spans="1:11">
      <c r="A18" s="4">
        <v>14289593680</v>
      </c>
      <c r="B18" s="4">
        <v>109</v>
      </c>
      <c r="C18" s="4" t="str">
        <f>VLOOKUP(A18,HOP!A:H,8,0)</f>
        <v>109.00</v>
      </c>
      <c r="D18" s="4">
        <f>VLOOKUP(A18,HOP!A:B,2,0)</f>
        <v>1945638</v>
      </c>
      <c r="E18" s="4">
        <f t="shared" si="0"/>
        <v>0</v>
      </c>
      <c r="K18" s="4" t="str">
        <f t="shared" si="1"/>
        <v>,1945638</v>
      </c>
    </row>
    <row r="19" s="4" customFormat="1" spans="1:11">
      <c r="A19" s="4">
        <v>14290033992</v>
      </c>
      <c r="B19" s="4">
        <v>313</v>
      </c>
      <c r="C19" s="4" t="str">
        <f>VLOOKUP(A19,HOP!A:H,8,0)</f>
        <v>313.00</v>
      </c>
      <c r="D19" s="4">
        <f>VLOOKUP(A19,HOP!A:B,2,0)</f>
        <v>1945933</v>
      </c>
      <c r="E19" s="4">
        <f t="shared" si="0"/>
        <v>0</v>
      </c>
      <c r="K19" s="4" t="str">
        <f t="shared" si="1"/>
        <v>,1945933</v>
      </c>
    </row>
    <row r="21" spans="2:2">
      <c r="B21" s="4">
        <f>SUM(B2:B20)</f>
        <v>4230</v>
      </c>
    </row>
    <row r="23" spans="1:1">
      <c r="A23" s="4" t="s">
        <v>73</v>
      </c>
    </row>
    <row r="24" spans="1:1">
      <c r="A24" s="4" t="s">
        <v>74</v>
      </c>
    </row>
    <row r="25" spans="1:1">
      <c r="A25" s="4" t="s">
        <v>75</v>
      </c>
    </row>
  </sheetData>
  <autoFilter ref="A1:P19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2" sqref="A2:B20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76</v>
      </c>
      <c r="B1" s="2" t="s">
        <v>77</v>
      </c>
      <c r="C1" s="2" t="s">
        <v>78</v>
      </c>
      <c r="D1" s="2" t="s">
        <v>79</v>
      </c>
      <c r="E1" s="2" t="s">
        <v>5</v>
      </c>
      <c r="F1" s="2" t="s">
        <v>80</v>
      </c>
      <c r="G1" s="2" t="s">
        <v>81</v>
      </c>
      <c r="H1" s="2" t="s">
        <v>82</v>
      </c>
      <c r="I1" s="2" t="s">
        <v>83</v>
      </c>
      <c r="J1" s="2" t="s">
        <v>84</v>
      </c>
      <c r="K1" s="2" t="s">
        <v>17</v>
      </c>
    </row>
    <row r="2" s="1" customFormat="1" ht="20" customHeight="1" spans="1:11">
      <c r="A2" s="3">
        <v>14290033992</v>
      </c>
      <c r="B2" s="3">
        <v>1945933</v>
      </c>
      <c r="C2" s="2" t="s">
        <v>85</v>
      </c>
      <c r="D2" s="2" t="s">
        <v>71</v>
      </c>
      <c r="E2" s="2" t="s">
        <v>86</v>
      </c>
      <c r="F2" s="2" t="s">
        <v>87</v>
      </c>
      <c r="G2" s="2" t="s">
        <v>88</v>
      </c>
      <c r="H2" s="2" t="s">
        <v>89</v>
      </c>
      <c r="I2" s="2" t="s">
        <v>71</v>
      </c>
      <c r="J2" s="2" t="s">
        <v>90</v>
      </c>
      <c r="K2" s="2" t="s">
        <v>91</v>
      </c>
    </row>
    <row r="3" s="1" customFormat="1" ht="20" customHeight="1" spans="1:11">
      <c r="A3" s="3">
        <v>14289593680</v>
      </c>
      <c r="B3" s="3">
        <v>1945638</v>
      </c>
      <c r="C3" s="2" t="s">
        <v>92</v>
      </c>
      <c r="D3" s="2" t="s">
        <v>70</v>
      </c>
      <c r="E3" s="2" t="s">
        <v>86</v>
      </c>
      <c r="F3" s="2" t="s">
        <v>87</v>
      </c>
      <c r="G3" s="2" t="s">
        <v>88</v>
      </c>
      <c r="H3" s="2" t="s">
        <v>93</v>
      </c>
      <c r="I3" s="2" t="s">
        <v>70</v>
      </c>
      <c r="J3" s="2" t="s">
        <v>90</v>
      </c>
      <c r="K3" s="2" t="s">
        <v>94</v>
      </c>
    </row>
    <row r="4" s="1" customFormat="1" ht="20" customHeight="1" spans="1:11">
      <c r="A4" s="3">
        <v>14289405473</v>
      </c>
      <c r="B4" s="3">
        <v>1945535</v>
      </c>
      <c r="C4" s="2" t="s">
        <v>95</v>
      </c>
      <c r="D4" s="2" t="s">
        <v>68</v>
      </c>
      <c r="E4" s="2" t="s">
        <v>86</v>
      </c>
      <c r="F4" s="2" t="s">
        <v>87</v>
      </c>
      <c r="G4" s="2" t="s">
        <v>88</v>
      </c>
      <c r="H4" s="2" t="s">
        <v>96</v>
      </c>
      <c r="I4" s="2" t="s">
        <v>68</v>
      </c>
      <c r="J4" s="2" t="s">
        <v>90</v>
      </c>
      <c r="K4" s="2" t="s">
        <v>97</v>
      </c>
    </row>
    <row r="5" s="1" customFormat="1" ht="20" customHeight="1" spans="1:11">
      <c r="A5" s="3">
        <v>14289391003</v>
      </c>
      <c r="B5" s="3">
        <v>1945531</v>
      </c>
      <c r="C5" s="2" t="s">
        <v>98</v>
      </c>
      <c r="D5" s="2" t="s">
        <v>66</v>
      </c>
      <c r="E5" s="2" t="s">
        <v>86</v>
      </c>
      <c r="F5" s="2" t="s">
        <v>87</v>
      </c>
      <c r="G5" s="2" t="s">
        <v>88</v>
      </c>
      <c r="H5" s="2" t="s">
        <v>93</v>
      </c>
      <c r="I5" s="2" t="s">
        <v>66</v>
      </c>
      <c r="J5" s="2" t="s">
        <v>90</v>
      </c>
      <c r="K5" s="2" t="s">
        <v>99</v>
      </c>
    </row>
    <row r="6" s="1" customFormat="1" ht="20" customHeight="1" spans="1:11">
      <c r="A6" s="3">
        <v>14289344387</v>
      </c>
      <c r="B6" s="3">
        <v>1945510</v>
      </c>
      <c r="C6" s="2" t="s">
        <v>85</v>
      </c>
      <c r="D6" s="2" t="s">
        <v>63</v>
      </c>
      <c r="E6" s="2" t="s">
        <v>86</v>
      </c>
      <c r="F6" s="2" t="s">
        <v>87</v>
      </c>
      <c r="G6" s="2" t="s">
        <v>88</v>
      </c>
      <c r="H6" s="2" t="s">
        <v>89</v>
      </c>
      <c r="I6" s="2" t="s">
        <v>63</v>
      </c>
      <c r="J6" s="2" t="s">
        <v>90</v>
      </c>
      <c r="K6" s="2" t="s">
        <v>100</v>
      </c>
    </row>
    <row r="7" s="1" customFormat="1" ht="20" customHeight="1" spans="1:11">
      <c r="A7" s="3">
        <v>14289109327</v>
      </c>
      <c r="B7" s="3">
        <v>1945408</v>
      </c>
      <c r="C7" s="2" t="s">
        <v>101</v>
      </c>
      <c r="D7" s="2" t="s">
        <v>60</v>
      </c>
      <c r="E7" s="2" t="s">
        <v>86</v>
      </c>
      <c r="F7" s="2" t="s">
        <v>87</v>
      </c>
      <c r="G7" s="2" t="s">
        <v>88</v>
      </c>
      <c r="H7" s="2" t="s">
        <v>93</v>
      </c>
      <c r="I7" s="2" t="s">
        <v>60</v>
      </c>
      <c r="J7" s="2" t="s">
        <v>90</v>
      </c>
      <c r="K7" s="2" t="s">
        <v>102</v>
      </c>
    </row>
    <row r="8" s="1" customFormat="1" ht="20" customHeight="1" spans="1:11">
      <c r="A8" s="3">
        <v>14289102798</v>
      </c>
      <c r="B8" s="3">
        <v>1945404</v>
      </c>
      <c r="C8" s="2" t="s">
        <v>103</v>
      </c>
      <c r="D8" s="2" t="s">
        <v>57</v>
      </c>
      <c r="E8" s="2" t="s">
        <v>86</v>
      </c>
      <c r="F8" s="2" t="s">
        <v>87</v>
      </c>
      <c r="G8" s="2" t="s">
        <v>88</v>
      </c>
      <c r="H8" s="2" t="s">
        <v>93</v>
      </c>
      <c r="I8" s="2" t="s">
        <v>57</v>
      </c>
      <c r="J8" s="2" t="s">
        <v>90</v>
      </c>
      <c r="K8" s="2" t="s">
        <v>104</v>
      </c>
    </row>
    <row r="9" s="1" customFormat="1" ht="20" customHeight="1" spans="1:11">
      <c r="A9" s="3">
        <v>14289070609</v>
      </c>
      <c r="B9" s="3">
        <v>1945397</v>
      </c>
      <c r="C9" s="2" t="s">
        <v>105</v>
      </c>
      <c r="D9" s="2" t="s">
        <v>54</v>
      </c>
      <c r="E9" s="2" t="s">
        <v>86</v>
      </c>
      <c r="F9" s="2" t="s">
        <v>87</v>
      </c>
      <c r="G9" s="2" t="s">
        <v>88</v>
      </c>
      <c r="H9" s="2" t="s">
        <v>106</v>
      </c>
      <c r="I9" s="2" t="s">
        <v>54</v>
      </c>
      <c r="J9" s="2" t="s">
        <v>90</v>
      </c>
      <c r="K9" s="2" t="s">
        <v>107</v>
      </c>
    </row>
    <row r="10" s="1" customFormat="1" ht="20" customHeight="1" spans="1:11">
      <c r="A10" s="3">
        <v>14289012905</v>
      </c>
      <c r="B10" s="3">
        <v>1945371</v>
      </c>
      <c r="C10" s="2" t="s">
        <v>108</v>
      </c>
      <c r="D10" s="2" t="s">
        <v>51</v>
      </c>
      <c r="E10" s="2" t="s">
        <v>86</v>
      </c>
      <c r="F10" s="2" t="s">
        <v>87</v>
      </c>
      <c r="G10" s="2" t="s">
        <v>88</v>
      </c>
      <c r="H10" s="2" t="s">
        <v>109</v>
      </c>
      <c r="I10" s="2" t="s">
        <v>51</v>
      </c>
      <c r="J10" s="2" t="s">
        <v>90</v>
      </c>
      <c r="K10" s="2" t="s">
        <v>110</v>
      </c>
    </row>
    <row r="11" s="1" customFormat="1" ht="20" customHeight="1" spans="1:11">
      <c r="A11" s="3">
        <v>14288809160</v>
      </c>
      <c r="B11" s="3">
        <v>1945295</v>
      </c>
      <c r="C11" s="2" t="s">
        <v>111</v>
      </c>
      <c r="D11" s="2" t="s">
        <v>48</v>
      </c>
      <c r="E11" s="2" t="s">
        <v>86</v>
      </c>
      <c r="F11" s="2" t="s">
        <v>87</v>
      </c>
      <c r="G11" s="2" t="s">
        <v>88</v>
      </c>
      <c r="H11" s="2" t="s">
        <v>112</v>
      </c>
      <c r="I11" s="2" t="s">
        <v>48</v>
      </c>
      <c r="J11" s="2" t="s">
        <v>90</v>
      </c>
      <c r="K11" s="2" t="s">
        <v>113</v>
      </c>
    </row>
    <row r="12" s="1" customFormat="1" ht="20" customHeight="1" spans="1:11">
      <c r="A12" s="3">
        <v>14288523809</v>
      </c>
      <c r="B12" s="3">
        <v>1945171</v>
      </c>
      <c r="C12" s="2" t="s">
        <v>111</v>
      </c>
      <c r="D12" s="2" t="s">
        <v>47</v>
      </c>
      <c r="E12" s="2" t="s">
        <v>86</v>
      </c>
      <c r="F12" s="2" t="s">
        <v>87</v>
      </c>
      <c r="G12" s="2" t="s">
        <v>88</v>
      </c>
      <c r="H12" s="2" t="s">
        <v>112</v>
      </c>
      <c r="I12" s="2" t="s">
        <v>47</v>
      </c>
      <c r="J12" s="2" t="s">
        <v>90</v>
      </c>
      <c r="K12" s="2" t="s">
        <v>114</v>
      </c>
    </row>
    <row r="13" s="1" customFormat="1" ht="20" customHeight="1" spans="1:11">
      <c r="A13" s="3">
        <v>14288487047</v>
      </c>
      <c r="B13" s="3">
        <v>1945151</v>
      </c>
      <c r="C13" s="2" t="s">
        <v>115</v>
      </c>
      <c r="D13" s="2" t="s">
        <v>45</v>
      </c>
      <c r="E13" s="2" t="s">
        <v>86</v>
      </c>
      <c r="F13" s="2" t="s">
        <v>87</v>
      </c>
      <c r="G13" s="2" t="s">
        <v>88</v>
      </c>
      <c r="H13" s="2" t="s">
        <v>116</v>
      </c>
      <c r="I13" s="2" t="s">
        <v>45</v>
      </c>
      <c r="J13" s="2" t="s">
        <v>90</v>
      </c>
      <c r="K13" s="2" t="s">
        <v>117</v>
      </c>
    </row>
    <row r="14" s="1" customFormat="1" ht="20" customHeight="1" spans="1:11">
      <c r="A14" s="3">
        <v>14288259255</v>
      </c>
      <c r="B14" s="3">
        <v>1945048</v>
      </c>
      <c r="C14" s="2" t="s">
        <v>118</v>
      </c>
      <c r="D14" s="2" t="s">
        <v>42</v>
      </c>
      <c r="E14" s="2" t="s">
        <v>86</v>
      </c>
      <c r="F14" s="2" t="s">
        <v>87</v>
      </c>
      <c r="G14" s="2" t="s">
        <v>88</v>
      </c>
      <c r="H14" s="2" t="s">
        <v>119</v>
      </c>
      <c r="I14" s="2" t="s">
        <v>42</v>
      </c>
      <c r="J14" s="2" t="s">
        <v>90</v>
      </c>
      <c r="K14" s="2" t="s">
        <v>120</v>
      </c>
    </row>
    <row r="15" s="1" customFormat="1" ht="20" customHeight="1" spans="1:11">
      <c r="A15" s="3">
        <v>14288001759</v>
      </c>
      <c r="B15" s="3">
        <v>1944934</v>
      </c>
      <c r="C15" s="2" t="s">
        <v>118</v>
      </c>
      <c r="D15" s="2" t="s">
        <v>40</v>
      </c>
      <c r="E15" s="2" t="s">
        <v>86</v>
      </c>
      <c r="F15" s="2" t="s">
        <v>87</v>
      </c>
      <c r="G15" s="2" t="s">
        <v>88</v>
      </c>
      <c r="H15" s="2" t="s">
        <v>121</v>
      </c>
      <c r="I15" s="2" t="s">
        <v>40</v>
      </c>
      <c r="J15" s="2" t="s">
        <v>90</v>
      </c>
      <c r="K15" s="2" t="s">
        <v>122</v>
      </c>
    </row>
    <row r="16" s="1" customFormat="1" ht="20" customHeight="1" spans="1:11">
      <c r="A16" s="3">
        <v>14287961659</v>
      </c>
      <c r="B16" s="3">
        <v>1944915</v>
      </c>
      <c r="C16" s="2" t="s">
        <v>123</v>
      </c>
      <c r="D16" s="2" t="s">
        <v>37</v>
      </c>
      <c r="E16" s="2" t="s">
        <v>86</v>
      </c>
      <c r="F16" s="2" t="s">
        <v>87</v>
      </c>
      <c r="G16" s="2" t="s">
        <v>88</v>
      </c>
      <c r="H16" s="2" t="s">
        <v>124</v>
      </c>
      <c r="I16" s="2" t="s">
        <v>37</v>
      </c>
      <c r="J16" s="2" t="s">
        <v>90</v>
      </c>
      <c r="K16" s="2" t="s">
        <v>125</v>
      </c>
    </row>
    <row r="17" s="1" customFormat="1" ht="20" customHeight="1" spans="1:11">
      <c r="A17" s="3">
        <v>14287773208</v>
      </c>
      <c r="B17" s="3">
        <v>1944865</v>
      </c>
      <c r="C17" s="2" t="s">
        <v>126</v>
      </c>
      <c r="D17" s="2" t="s">
        <v>34</v>
      </c>
      <c r="E17" s="2" t="s">
        <v>86</v>
      </c>
      <c r="F17" s="2" t="s">
        <v>87</v>
      </c>
      <c r="G17" s="2" t="s">
        <v>88</v>
      </c>
      <c r="H17" s="2" t="s">
        <v>127</v>
      </c>
      <c r="I17" s="2" t="s">
        <v>34</v>
      </c>
      <c r="J17" s="2" t="s">
        <v>90</v>
      </c>
      <c r="K17" s="2" t="s">
        <v>128</v>
      </c>
    </row>
    <row r="18" s="1" customFormat="1" ht="20" customHeight="1" spans="1:11">
      <c r="A18" s="3">
        <v>14287458054</v>
      </c>
      <c r="B18" s="3">
        <v>1944834</v>
      </c>
      <c r="C18" s="2" t="s">
        <v>129</v>
      </c>
      <c r="D18" s="2" t="s">
        <v>31</v>
      </c>
      <c r="E18" s="2" t="s">
        <v>86</v>
      </c>
      <c r="F18" s="2" t="s">
        <v>87</v>
      </c>
      <c r="G18" s="2" t="s">
        <v>88</v>
      </c>
      <c r="H18" s="2" t="s">
        <v>130</v>
      </c>
      <c r="I18" s="2" t="s">
        <v>31</v>
      </c>
      <c r="J18" s="2" t="s">
        <v>90</v>
      </c>
      <c r="K18" s="2" t="s">
        <v>131</v>
      </c>
    </row>
    <row r="19" s="1" customFormat="1" ht="20" customHeight="1" spans="1:11">
      <c r="A19" s="3">
        <v>14286859656</v>
      </c>
      <c r="B19" s="3">
        <v>1944751</v>
      </c>
      <c r="C19" s="2" t="s">
        <v>132</v>
      </c>
      <c r="D19" s="2" t="s">
        <v>133</v>
      </c>
      <c r="E19" s="2" t="s">
        <v>86</v>
      </c>
      <c r="F19" s="2" t="s">
        <v>87</v>
      </c>
      <c r="G19" s="2" t="s">
        <v>88</v>
      </c>
      <c r="H19" s="2" t="s">
        <v>134</v>
      </c>
      <c r="I19" s="2" t="s">
        <v>133</v>
      </c>
      <c r="J19" s="2" t="s">
        <v>90</v>
      </c>
      <c r="K19" s="2" t="s">
        <v>135</v>
      </c>
    </row>
    <row r="20" s="1" customFormat="1" ht="20" customHeight="1" spans="1:11">
      <c r="A20" s="3">
        <v>14284542923</v>
      </c>
      <c r="B20" s="3">
        <v>1944538</v>
      </c>
      <c r="C20" s="2" t="s">
        <v>136</v>
      </c>
      <c r="D20" s="2" t="s">
        <v>26</v>
      </c>
      <c r="E20" s="2" t="s">
        <v>137</v>
      </c>
      <c r="F20" s="2" t="s">
        <v>87</v>
      </c>
      <c r="G20" s="2" t="s">
        <v>88</v>
      </c>
      <c r="H20" s="2" t="s">
        <v>138</v>
      </c>
      <c r="I20" s="2" t="s">
        <v>26</v>
      </c>
      <c r="J20" s="2" t="s">
        <v>90</v>
      </c>
      <c r="K20" s="2" t="s">
        <v>139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2021-01-29T08:35:00Z</dcterms:created>
  <dcterms:modified xsi:type="dcterms:W3CDTF">2021-01-29T08:41:02Z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