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</definedName>
  </definedNames>
  <calcPr calcId="144525"/>
</workbook>
</file>

<file path=xl/sharedStrings.xml><?xml version="1.0" encoding="utf-8"?>
<sst xmlns="http://schemas.openxmlformats.org/spreadsheetml/2006/main" count="109" uniqueCount="59">
  <si>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</si>
  <si>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</si>
  <si>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</si>
  <si>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</si>
  <si>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</si>
  <si>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</si>
  <si>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</si>
  <si>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</si>
  <si>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</si>
  <si>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</si>
  <si>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</si>
  <si>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</si>
  <si>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</si>
  <si>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</si>
  <si>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</si>
  <si>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</si>
  <si>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</si>
  <si>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</si>
  <si>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</si>
  <si>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</si>
  <si>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</si>
  <si>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</si>
  <si>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</si>
  <si>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[上海]上海半岛酒店(65359608)</t>
  </si>
  <si>
    <t>豪华客房&lt;双人入住&gt;&lt;今日特价 &gt;&lt;双早&gt;&lt;大床&gt;</t>
  </si>
  <si>
    <t>CNY</t>
  </si>
  <si>
    <t>高建荣</t>
  </si>
  <si>
    <t>CA4143210129CNY</t>
  </si>
  <si>
    <t>未提现</t>
  </si>
  <si>
    <t>携程开票</t>
  </si>
  <si>
    <t>宫艺珊</t>
  </si>
  <si>
    <t>豪华园景房&lt;双人入住&gt;&lt;双早&gt;&lt;大床&gt;</t>
  </si>
  <si>
    <t>吴昊</t>
  </si>
  <si>
    <t>程佳</t>
  </si>
  <si>
    <t>,</t>
  </si>
  <si>
    <t>A210129165301459</t>
  </si>
  <si>
    <t>合计13333元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</si>
  <si>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</si>
  <si>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</si>
  <si>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</si>
  <si>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</si>
  <si>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</si>
  <si>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</si>
  <si>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</si>
  <si>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</si>
  <si>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</si>
  <si>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上海半岛酒店</t>
  </si>
  <si>
    <t>2021-01-13</t>
  </si>
  <si>
    <t>2021-01-14</t>
  </si>
  <si>
    <t>RMB</t>
  </si>
  <si>
    <t>2187.00</t>
  </si>
  <si>
    <t/>
  </si>
  <si>
    <t>2021/1/13 15:09:17</t>
  </si>
  <si>
    <t>2398.00</t>
  </si>
  <si>
    <t>2021/1/12 19:40:25</t>
  </si>
  <si>
    <t>2021-01-12</t>
  </si>
  <si>
    <t>4374.00</t>
  </si>
  <si>
    <t>2021/1/12 16:11:24</t>
  </si>
  <si>
    <t>2021/1/12 10:37:13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</si>
</sst>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13" borderId="9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2" borderId="3" applyNumberFormat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>
        <v>14282942674</v>
      </c>
      <c r="B2" s="4" t="s">
        <v>21</v>
      </c>
      <c r="C2" s="4" t="s">
        <v>22</v>
      </c>
      <c r="D2" s="4" t="s">
        <v>23</v>
      </c>
      <c r="E2" s="4" t="s">
        <v>24</v>
      </c>
      <c r="F2" s="5">
        <v>44208</v>
      </c>
      <c r="G2" s="5">
        <v>44210</v>
      </c>
      <c r="H2" s="4">
        <v>1</v>
      </c>
      <c r="I2" s="4">
        <v>2</v>
      </c>
      <c r="J2" s="4">
        <v>2</v>
      </c>
      <c r="K2" s="4" t="s">
        <v>25</v>
      </c>
      <c r="L2" s="4">
        <v>4374</v>
      </c>
      <c r="M2" s="4">
        <v>4374</v>
      </c>
      <c r="N2" s="4" t="s">
        <v>26</v>
      </c>
      <c r="O2" s="4" t="s">
        <v>27</v>
      </c>
      <c r="P2" s="4" t="s">
        <v>28</v>
      </c>
      <c r="Q2" s="4">
        <v>0</v>
      </c>
      <c r="R2" s="6">
        <v>44208</v>
      </c>
      <c r="S2" s="5">
        <v>44225</v>
      </c>
      <c r="T2" s="4" t="s">
        <v>29</v>
      </c>
    </row>
    <row r="3" s="4" customFormat="1" spans="1:20">
      <c r="A3" s="4">
        <v>14284070944</v>
      </c>
      <c r="B3" s="4" t="s">
        <v>21</v>
      </c>
      <c r="C3" s="4" t="s">
        <v>22</v>
      </c>
      <c r="D3" s="4" t="s">
        <v>23</v>
      </c>
      <c r="E3" s="4" t="s">
        <v>24</v>
      </c>
      <c r="F3" s="5">
        <v>44208</v>
      </c>
      <c r="G3" s="5">
        <v>44210</v>
      </c>
      <c r="H3" s="4">
        <v>1</v>
      </c>
      <c r="I3" s="4">
        <v>2</v>
      </c>
      <c r="J3" s="4">
        <v>2</v>
      </c>
      <c r="K3" s="4" t="s">
        <v>25</v>
      </c>
      <c r="L3" s="4">
        <v>4374</v>
      </c>
      <c r="M3" s="4">
        <v>4374</v>
      </c>
      <c r="N3" s="4" t="s">
        <v>30</v>
      </c>
      <c r="O3" s="4" t="s">
        <v>27</v>
      </c>
      <c r="P3" s="4" t="s">
        <v>28</v>
      </c>
      <c r="Q3" s="4">
        <v>0</v>
      </c>
      <c r="R3" s="6">
        <v>44208</v>
      </c>
      <c r="S3" s="5">
        <v>44225</v>
      </c>
      <c r="T3" s="4" t="s">
        <v>29</v>
      </c>
    </row>
    <row r="4" s="4" customFormat="1" spans="1:20">
      <c r="A4" s="4">
        <v>14284807299</v>
      </c>
      <c r="B4" s="4" t="s">
        <v>21</v>
      </c>
      <c r="C4" s="4" t="s">
        <v>22</v>
      </c>
      <c r="D4" s="4" t="s">
        <v>23</v>
      </c>
      <c r="E4" s="4" t="s">
        <v>31</v>
      </c>
      <c r="F4" s="5">
        <v>44209</v>
      </c>
      <c r="G4" s="5">
        <v>44210</v>
      </c>
      <c r="H4" s="4">
        <v>1</v>
      </c>
      <c r="I4" s="4">
        <v>1</v>
      </c>
      <c r="J4" s="4">
        <v>1</v>
      </c>
      <c r="K4" s="4" t="s">
        <v>25</v>
      </c>
      <c r="L4" s="4">
        <v>2398</v>
      </c>
      <c r="M4" s="4">
        <v>2398</v>
      </c>
      <c r="N4" s="4" t="s">
        <v>32</v>
      </c>
      <c r="O4" s="4" t="s">
        <v>27</v>
      </c>
      <c r="P4" s="4" t="s">
        <v>28</v>
      </c>
      <c r="Q4" s="4">
        <v>0</v>
      </c>
      <c r="R4" s="6">
        <v>44208</v>
      </c>
      <c r="S4" s="5">
        <v>44225</v>
      </c>
      <c r="T4" s="4" t="s">
        <v>29</v>
      </c>
    </row>
    <row r="5" s="4" customFormat="1" spans="1:20">
      <c r="A5" s="4">
        <v>14288410682</v>
      </c>
      <c r="B5" s="4" t="s">
        <v>21</v>
      </c>
      <c r="C5" s="4" t="s">
        <v>22</v>
      </c>
      <c r="D5" s="4" t="s">
        <v>23</v>
      </c>
      <c r="E5" s="4" t="s">
        <v>24</v>
      </c>
      <c r="F5" s="5">
        <v>44209</v>
      </c>
      <c r="G5" s="5">
        <v>44210</v>
      </c>
      <c r="H5" s="4">
        <v>1</v>
      </c>
      <c r="I5" s="4">
        <v>1</v>
      </c>
      <c r="J5" s="4">
        <v>1</v>
      </c>
      <c r="K5" s="4" t="s">
        <v>25</v>
      </c>
      <c r="L5" s="4">
        <v>2187</v>
      </c>
      <c r="M5" s="4">
        <v>2187</v>
      </c>
      <c r="N5" s="4" t="s">
        <v>33</v>
      </c>
      <c r="O5" s="4" t="s">
        <v>27</v>
      </c>
      <c r="P5" s="4" t="s">
        <v>28</v>
      </c>
      <c r="Q5" s="4">
        <v>0</v>
      </c>
      <c r="R5" s="6">
        <v>44209</v>
      </c>
      <c r="S5" s="5">
        <v>44225</v>
      </c>
      <c r="T5" s="4" t="s">
        <v>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E20" sqref="E20"/>
    </sheetView>
  </sheetViews>
  <sheetFormatPr defaultColWidth="9" defaultRowHeight="13.5"/>
  <cols>
    <col min="1" max="1" width="12.625" style="4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34</v>
      </c>
    </row>
    <row r="2" s="4" customFormat="1" spans="1:11">
      <c r="A2" s="4">
        <v>14282942674</v>
      </c>
      <c r="B2" s="4">
        <v>4374</v>
      </c>
      <c r="C2" s="4" t="str">
        <f>VLOOKUP(A2,HOP!A:H,8,0)</f>
        <v>4374.00</v>
      </c>
      <c r="D2" s="4">
        <f>VLOOKUP(A2,HOP!A:B,2,0)</f>
        <v>1944398</v>
      </c>
      <c r="E2" s="4">
        <f>B2-C2</f>
        <v>0</v>
      </c>
      <c r="K2" s="4" t="str">
        <f>$K$1&amp;D2</f>
        <v>,1944398</v>
      </c>
    </row>
    <row r="3" s="4" customFormat="1" spans="1:11">
      <c r="A3" s="4">
        <v>14284070944</v>
      </c>
      <c r="B3" s="4">
        <v>4374</v>
      </c>
      <c r="C3" s="4" t="str">
        <f>VLOOKUP(A3,HOP!A:H,8,0)</f>
        <v>4374.00</v>
      </c>
      <c r="D3" s="4">
        <f>VLOOKUP(A3,HOP!A:B,2,0)</f>
        <v>1944496</v>
      </c>
      <c r="E3" s="4">
        <f>B3-C3</f>
        <v>0</v>
      </c>
      <c r="K3" s="4" t="str">
        <f>$K$1&amp;D3</f>
        <v>,1944496</v>
      </c>
    </row>
    <row r="4" s="4" customFormat="1" spans="1:11">
      <c r="A4" s="4">
        <v>14284807299</v>
      </c>
      <c r="B4" s="4">
        <v>2398</v>
      </c>
      <c r="C4" s="4" t="str">
        <f>VLOOKUP(A4,HOP!A:H,8,0)</f>
        <v>2398.00</v>
      </c>
      <c r="D4" s="4">
        <f>VLOOKUP(A4,HOP!A:B,2,0)</f>
        <v>1944562</v>
      </c>
      <c r="E4" s="4">
        <f>B4-C4</f>
        <v>0</v>
      </c>
      <c r="K4" s="4" t="str">
        <f>$K$1&amp;D4</f>
        <v>,1944562</v>
      </c>
    </row>
    <row r="5" s="4" customFormat="1" spans="1:11">
      <c r="A5" s="4">
        <v>14288410682</v>
      </c>
      <c r="B5" s="4">
        <v>2187</v>
      </c>
      <c r="C5" s="4" t="str">
        <f>VLOOKUP(A5,HOP!A:H,8,0)</f>
        <v>2187.00</v>
      </c>
      <c r="D5" s="4">
        <f>VLOOKUP(A5,HOP!A:B,2,0)</f>
        <v>1945118</v>
      </c>
      <c r="E5" s="4">
        <f>B5-C5</f>
        <v>0</v>
      </c>
      <c r="K5" s="4" t="str">
        <f>$K$1&amp;D5</f>
        <v>,1945118</v>
      </c>
    </row>
    <row r="7" spans="2:2">
      <c r="B7" s="4">
        <f>SUM(B2:B6)</f>
        <v>13333</v>
      </c>
    </row>
    <row r="9" spans="1:1">
      <c r="A9" s="4" t="s">
        <v>35</v>
      </c>
    </row>
    <row r="10" spans="1:1">
      <c r="A10" s="4" t="s">
        <v>36</v>
      </c>
    </row>
  </sheetData>
  <autoFilter ref="A1:XFD5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workbookViewId="0">
      <selection activeCell="C13" sqref="C13"/>
    </sheetView>
  </sheetViews>
  <sheetFormatPr defaultColWidth="8" defaultRowHeight="12.75" outlineLevelRow="4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37</v>
      </c>
      <c r="B1" s="2" t="s">
        <v>38</v>
      </c>
      <c r="C1" s="2" t="s">
        <v>39</v>
      </c>
      <c r="D1" s="2" t="s">
        <v>40</v>
      </c>
      <c r="E1" s="2" t="s">
        <v>5</v>
      </c>
      <c r="F1" s="2" t="s">
        <v>41</v>
      </c>
      <c r="G1" s="2" t="s">
        <v>42</v>
      </c>
      <c r="H1" s="2" t="s">
        <v>43</v>
      </c>
      <c r="I1" s="2" t="s">
        <v>44</v>
      </c>
      <c r="J1" s="2" t="s">
        <v>45</v>
      </c>
      <c r="K1" s="2" t="s">
        <v>17</v>
      </c>
    </row>
    <row r="2" s="1" customFormat="1" ht="20" customHeight="1" spans="1:11">
      <c r="A2" s="3">
        <v>14288410682</v>
      </c>
      <c r="B2" s="3">
        <v>1945118</v>
      </c>
      <c r="C2" s="2" t="s">
        <v>46</v>
      </c>
      <c r="D2" s="2" t="s">
        <v>33</v>
      </c>
      <c r="E2" s="2" t="s">
        <v>47</v>
      </c>
      <c r="F2" s="2" t="s">
        <v>48</v>
      </c>
      <c r="G2" s="2" t="s">
        <v>49</v>
      </c>
      <c r="H2" s="2" t="s">
        <v>50</v>
      </c>
      <c r="I2" s="2" t="s">
        <v>51</v>
      </c>
      <c r="J2" s="2" t="s">
        <v>51</v>
      </c>
      <c r="K2" s="2" t="s">
        <v>52</v>
      </c>
    </row>
    <row r="3" s="1" customFormat="1" ht="20" customHeight="1" spans="1:11">
      <c r="A3" s="3">
        <v>14284807299</v>
      </c>
      <c r="B3" s="3">
        <v>1944562</v>
      </c>
      <c r="C3" s="2" t="s">
        <v>46</v>
      </c>
      <c r="D3" s="2" t="s">
        <v>32</v>
      </c>
      <c r="E3" s="2" t="s">
        <v>47</v>
      </c>
      <c r="F3" s="2" t="s">
        <v>48</v>
      </c>
      <c r="G3" s="2" t="s">
        <v>49</v>
      </c>
      <c r="H3" s="2" t="s">
        <v>53</v>
      </c>
      <c r="I3" s="2" t="s">
        <v>51</v>
      </c>
      <c r="J3" s="2" t="s">
        <v>51</v>
      </c>
      <c r="K3" s="2" t="s">
        <v>54</v>
      </c>
    </row>
    <row r="4" s="1" customFormat="1" ht="20" customHeight="1" spans="1:11">
      <c r="A4" s="3">
        <v>14284070944</v>
      </c>
      <c r="B4" s="3">
        <v>1944496</v>
      </c>
      <c r="C4" s="2" t="s">
        <v>46</v>
      </c>
      <c r="D4" s="2" t="s">
        <v>30</v>
      </c>
      <c r="E4" s="2" t="s">
        <v>55</v>
      </c>
      <c r="F4" s="2" t="s">
        <v>48</v>
      </c>
      <c r="G4" s="2" t="s">
        <v>49</v>
      </c>
      <c r="H4" s="2" t="s">
        <v>56</v>
      </c>
      <c r="I4" s="2" t="s">
        <v>51</v>
      </c>
      <c r="J4" s="2" t="s">
        <v>51</v>
      </c>
      <c r="K4" s="2" t="s">
        <v>57</v>
      </c>
    </row>
    <row r="5" s="1" customFormat="1" ht="20" customHeight="1" spans="1:11">
      <c r="A5" s="3">
        <v>14282942674</v>
      </c>
      <c r="B5" s="3">
        <v>1944398</v>
      </c>
      <c r="C5" s="2" t="s">
        <v>46</v>
      </c>
      <c r="D5" s="2" t="s">
        <v>26</v>
      </c>
      <c r="E5" s="2" t="s">
        <v>55</v>
      </c>
      <c r="F5" s="2" t="s">
        <v>48</v>
      </c>
      <c r="G5" s="2" t="s">
        <v>49</v>
      </c>
      <c r="H5" s="2" t="s">
        <v>56</v>
      </c>
      <c r="I5" s="2" t="s">
        <v>51</v>
      </c>
      <c r="J5" s="2" t="s">
        <v>51</v>
      </c>
      <c r="K5" s="2" t="s">
        <v>58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2021-01-29T08:43:41Z</dcterms:created>
  <dcterms:modified xsi:type="dcterms:W3CDTF">2021-01-29T08:53:57Z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