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对账!$A$1:$X$21</definedName>
  </definedNames>
  <calcPr calcId="144525"/>
</workbook>
</file>

<file path=xl/sharedStrings.xml><?xml version="1.0" encoding="utf-8"?>
<sst xmlns="http://schemas.openxmlformats.org/spreadsheetml/2006/main" count="681" uniqueCount="246">
  <si>
    <t>订单号</t>
  </si>
  <si>
    <t>发单号</t>
  </si>
  <si>
    <t>第三方订单号</t>
  </si>
  <si>
    <t>confirmno</t>
  </si>
  <si>
    <t>订单类型</t>
  </si>
  <si>
    <t>渠道</t>
  </si>
  <si>
    <t>分销渠道</t>
  </si>
  <si>
    <t>业务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</si>
  <si>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</si>
  <si>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</si>
  <si>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</si>
  <si>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</si>
  <si>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</si>
  <si>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</si>
  <si>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</si>
  <si>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总金额</t>
  </si>
  <si>
    <t>CPS</t>
  </si>
  <si>
    <t>应收</t>
  </si>
  <si>
    <t>采购价</t>
  </si>
  <si>
    <t>采购渠道</t>
  </si>
  <si>
    <t>入住人</t>
  </si>
  <si>
    <t>订单状态</t>
  </si>
  <si>
    <t>发单状态</t>
  </si>
  <si>
    <t>结算状态</t>
  </si>
  <si>
    <t>流水号</t>
  </si>
  <si>
    <t>预订日期</t>
  </si>
  <si>
    <t>最后更新日期</t>
  </si>
  <si>
    <t>当前处理人</t>
  </si>
  <si>
    <t>开票类型</t>
  </si>
  <si>
    <t>供应商开票金额</t>
  </si>
  <si>
    <t>携程开票金额</t>
  </si>
  <si>
    <t>礼品卡金额</t>
  </si>
  <si>
    <t xml:space="preserve">	14254286756</t>
  </si>
  <si>
    <t xml:space="preserve">	</t>
  </si>
  <si>
    <t>正常</t>
  </si>
  <si>
    <t>Ctrip</t>
  </si>
  <si>
    <t>B2B</t>
  </si>
  <si>
    <t>[东莞]东莞稻香喜舍酒店(68505733)</t>
  </si>
  <si>
    <t>标准双人房&lt;双人入住&gt;&lt;今日特价 &gt;&lt;双早&gt;&lt;双床&gt;</t>
  </si>
  <si>
    <t>陈肖肖,古天</t>
  </si>
  <si>
    <t>新订 已接受</t>
  </si>
  <si>
    <t>未发单</t>
  </si>
  <si>
    <t>CA1374420210130</t>
  </si>
  <si>
    <t>携程开票</t>
  </si>
  <si>
    <t xml:space="preserve">	14267136379</t>
  </si>
  <si>
    <t>[贵阳]贵阳安纳塔拉度假酒店(62622088)</t>
  </si>
  <si>
    <t>豪华园景露台大床房&lt;双人入住&gt;&lt;今日特价 &gt;&lt;双早&gt;</t>
  </si>
  <si>
    <t>尚延超</t>
  </si>
  <si>
    <t xml:space="preserve">	14283402776</t>
  </si>
  <si>
    <t>[龙门]龙门十字水生态温泉度假村(68606996)</t>
  </si>
  <si>
    <t>园景双床房&lt;双人入住&gt;&lt;双早&gt;&lt;双床&gt;</t>
  </si>
  <si>
    <t>陈辉</t>
  </si>
  <si>
    <t>取消 已接受</t>
  </si>
  <si>
    <t>取消</t>
  </si>
  <si>
    <t xml:space="preserve">	14283897830</t>
  </si>
  <si>
    <t>[澳门]澳门丽思卡尔顿酒店(The Ritz-Carlton Macau)(67089569)</t>
  </si>
  <si>
    <t>尊贵套房&lt;双人入住&gt;&lt;特价&gt;&lt;无早&gt;</t>
  </si>
  <si>
    <t>HONG/JIANJUN,ZHONG/JIALING</t>
  </si>
  <si>
    <t xml:space="preserve">	14287178644</t>
  </si>
  <si>
    <t>[三亚]三亚凤凰岛度假酒店(62565138)</t>
  </si>
  <si>
    <t>超级海景行政房&lt;双人入住&gt;(提前1天预订)&lt;双早&gt;</t>
  </si>
  <si>
    <t>贾玲</t>
  </si>
  <si>
    <t xml:space="preserve">	14293142492</t>
  </si>
  <si>
    <t>标准单人房&lt;双人入住&gt;&lt;今日特价 &gt;&lt;双早&gt;&lt;大床&gt;</t>
  </si>
  <si>
    <t>高寒</t>
  </si>
  <si>
    <t xml:space="preserve">	14293354423</t>
  </si>
  <si>
    <t>[梅州]梅州客天下国际大酒店(60309652)</t>
  </si>
  <si>
    <t>伴山别墅大床房&lt;双人入住&gt;&lt;双早&gt;</t>
  </si>
  <si>
    <t>刘洋</t>
  </si>
  <si>
    <t xml:space="preserve">	14293802212</t>
  </si>
  <si>
    <t>毛浩</t>
  </si>
  <si>
    <t xml:space="preserve">	14294169261</t>
  </si>
  <si>
    <t>刘明娟</t>
  </si>
  <si>
    <t xml:space="preserve">	14294235402</t>
  </si>
  <si>
    <t>伴山别墅双床房&lt;双人入住&gt;&lt;双早&gt;</t>
  </si>
  <si>
    <t>黄大庆</t>
  </si>
  <si>
    <t xml:space="preserve">	14294435856</t>
  </si>
  <si>
    <t>客家民俗大床房&lt;双人入住&gt;&lt;双早&gt;&lt;大床&gt;</t>
  </si>
  <si>
    <t>陈艳芬</t>
  </si>
  <si>
    <t xml:space="preserve">	14294449913</t>
  </si>
  <si>
    <t>黄勇军</t>
  </si>
  <si>
    <t xml:space="preserve">	14294500731</t>
  </si>
  <si>
    <t>[深圳]佳兆业可域精选酒店(深圳大鹏店)(67223706)</t>
  </si>
  <si>
    <t>高级双床房&lt;双人入住&gt;&lt;双早&gt;&lt;双床&gt;</t>
  </si>
  <si>
    <t>李永望</t>
  </si>
  <si>
    <t xml:space="preserve">	14294895028</t>
  </si>
  <si>
    <t>[广州]爱丽思国际酒店公寓(广州沿江路民间金融大厦店)(70656969)</t>
  </si>
  <si>
    <t>标准城景双床房&lt;双人入住&gt;&lt;无早&gt;</t>
  </si>
  <si>
    <t>郑彬瑜</t>
  </si>
  <si>
    <t xml:space="preserve">	14294950600</t>
  </si>
  <si>
    <t>[珠海]珠海德昌顺酒店(67826968)</t>
  </si>
  <si>
    <t>优选舒适大床房&lt;双人入住&gt;&lt;无早&gt;&lt;今日特价 &gt;</t>
  </si>
  <si>
    <t>贺俊</t>
  </si>
  <si>
    <t xml:space="preserve">	14295044154</t>
  </si>
  <si>
    <t>高级大床房&lt;大床&gt;&lt;限时抢购&gt;&lt;特惠专享&gt;&lt;双早&gt;</t>
  </si>
  <si>
    <t>谢启德</t>
  </si>
  <si>
    <t xml:space="preserve">	14295059816</t>
  </si>
  <si>
    <t>黄国清,何健强</t>
  </si>
  <si>
    <t xml:space="preserve">	14141189591</t>
  </si>
  <si>
    <t>赔款</t>
  </si>
  <si>
    <t>[中山]中山名座假日酒店(66874879)</t>
  </si>
  <si>
    <t>尊贵大床房&lt;双人入住&gt;&lt;无早&gt;&lt;特价大促销&gt;</t>
  </si>
  <si>
    <t>叶翔翔,陈业佳,杜艳科</t>
  </si>
  <si>
    <t xml:space="preserve">	14173993101</t>
  </si>
  <si>
    <t>[珠海]珠海横琴希尔顿花园酒店(63288807)</t>
  </si>
  <si>
    <t>山景大床房&lt;双人入住&gt;&lt;无早&gt;&lt;今日特价 &gt;</t>
  </si>
  <si>
    <t>光耀,郭庆</t>
  </si>
  <si>
    <t xml:space="preserve">	14198694306</t>
  </si>
  <si>
    <t>[西安]维也纳国际酒店(西安大雁塔店)(68323033)</t>
  </si>
  <si>
    <t>景观双人房&lt;内宾&gt;&lt;双人入住&gt;&lt;预付&gt;&lt;双早&gt;</t>
  </si>
  <si>
    <t>孝杰</t>
  </si>
  <si>
    <t>,</t>
  </si>
  <si>
    <t>此单未接已拒单，原单未结算，强制扣款1602元，已抵冲</t>
  </si>
  <si>
    <t>此单未接已拒单，原单未结算，强制扣款1474元，已抵冲</t>
  </si>
  <si>
    <t>原单未结算，强制扣款337元，已抵冲</t>
  </si>
  <si>
    <t>A210130173529459</t>
  </si>
  <si>
    <t>合计6661元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</si>
  <si>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</si>
  <si>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</si>
  <si>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</si>
  <si>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</si>
  <si>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</si>
  <si>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</si>
  <si>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</si>
  <si>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</si>
  <si>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</si>
  <si>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佳兆业可域精选酒店(深圳大鹏店)</t>
  </si>
  <si>
    <t>2021-01-14</t>
  </si>
  <si>
    <t>2021-01-15</t>
  </si>
  <si>
    <t>RMB</t>
  </si>
  <si>
    <t>740.00</t>
  </si>
  <si>
    <t>黄国清</t>
  </si>
  <si>
    <t>95010</t>
  </si>
  <si>
    <t>2021/1/14 20:04:59</t>
  </si>
  <si>
    <t>370.00</t>
  </si>
  <si>
    <t>2021/1/14 20:00:45</t>
  </si>
  <si>
    <t>珠海德昌顺酒店</t>
  </si>
  <si>
    <t>278.00</t>
  </si>
  <si>
    <t>2021/1/14 19:35:15</t>
  </si>
  <si>
    <t>2021/1/14 17:38:01</t>
  </si>
  <si>
    <t>梅州客天下国际大酒店</t>
  </si>
  <si>
    <t>365.00</t>
  </si>
  <si>
    <t>2021/1/14 17:24:59</t>
  </si>
  <si>
    <t>2021/1/14 17:22:07</t>
  </si>
  <si>
    <t>2021/1/14 16:26:51</t>
  </si>
  <si>
    <t>东莞稻香喜舍酒店</t>
  </si>
  <si>
    <t>350.00</t>
  </si>
  <si>
    <t>2021/1/14 16:07:09</t>
  </si>
  <si>
    <t>2021/1/14 14:08:32</t>
  </si>
  <si>
    <t>2021/1/14 11:57:59</t>
  </si>
  <si>
    <t>2021/1/14 10:52:14</t>
  </si>
  <si>
    <t>三亚凤凰岛度假酒店</t>
  </si>
  <si>
    <t>1128.00</t>
  </si>
  <si>
    <t>2021/1/13 8:06:12</t>
  </si>
  <si>
    <t>澳门丽思卡尔顿酒店</t>
  </si>
  <si>
    <t>HONG JIANJUN,ZHONG JIALING</t>
  </si>
  <si>
    <t>2021-01-13</t>
  </si>
  <si>
    <t>2738.00</t>
  </si>
  <si>
    <t/>
  </si>
  <si>
    <t>2021/1/12 15:11:00</t>
  </si>
  <si>
    <t>DLT6251060</t>
  </si>
  <si>
    <t>麗枫酒店(广州体育西路地铁站店)</t>
  </si>
  <si>
    <t>杨惠淅</t>
  </si>
  <si>
    <t>2021-01-11</t>
  </si>
  <si>
    <t>0.00</t>
  </si>
  <si>
    <t>2021/1/11 8:14:45</t>
  </si>
  <si>
    <t>孙运璲</t>
  </si>
  <si>
    <t>2021-01-10</t>
  </si>
  <si>
    <t>2021/1/10 8:05:50</t>
  </si>
  <si>
    <t>贵阳安纳塔拉度假酒店</t>
  </si>
  <si>
    <t>1240.00</t>
  </si>
  <si>
    <t>2021/1/8 20:48:12</t>
  </si>
  <si>
    <t>怡情谷温泉度假酒店</t>
  </si>
  <si>
    <t>刘橙橙</t>
  </si>
  <si>
    <t>2021/1/7 16:44:27</t>
  </si>
  <si>
    <t>李文彬</t>
  </si>
  <si>
    <t>2021-01-07</t>
  </si>
  <si>
    <t>2021-01-08</t>
  </si>
  <si>
    <t>650.00</t>
  </si>
  <si>
    <t>2021/1/7 12:44:31</t>
  </si>
  <si>
    <t>700.00</t>
  </si>
  <si>
    <t>陈肖肖</t>
  </si>
  <si>
    <t>2021/1/6 11:18:04</t>
  </si>
  <si>
    <t>程丹纯</t>
  </si>
  <si>
    <t>2021-01-01</t>
  </si>
  <si>
    <t>2021-01-02</t>
  </si>
  <si>
    <t>2020/12/30 9:09:53</t>
  </si>
  <si>
    <t>陈福根</t>
  </si>
  <si>
    <t>2021-01-03</t>
  </si>
  <si>
    <t>2020/12/29 10:15:46</t>
  </si>
  <si>
    <t>郑丽华</t>
  </si>
  <si>
    <t>2020/12/29 9:56:03</t>
  </si>
  <si>
    <t>柳叶</t>
  </si>
  <si>
    <t>2020/12/29 9:54:31</t>
  </si>
  <si>
    <t>14217410328-</t>
  </si>
  <si>
    <t>游建,曾燕珊,游宁,刘秋影</t>
  </si>
  <si>
    <t>2020/12/29 9:49:54</t>
  </si>
  <si>
    <t>维也纳国际酒店(西安大雁塔店)</t>
  </si>
  <si>
    <t>2020-12-28</t>
  </si>
  <si>
    <t>2020-12-29</t>
  </si>
  <si>
    <t>2020/12/27 23:56:23</t>
  </si>
  <si>
    <t>清远月光宝盒度假酒店</t>
  </si>
  <si>
    <t>司徒永安</t>
  </si>
  <si>
    <t>2020-12-26</t>
  </si>
  <si>
    <t>2020-12-27</t>
  </si>
  <si>
    <t>2020/12/26 11:33:00</t>
  </si>
  <si>
    <t>和平热龙温泉度假村</t>
  </si>
  <si>
    <t>刘星星</t>
  </si>
  <si>
    <t>2020/12/25 20:16:52</t>
  </si>
  <si>
    <t>黄航</t>
  </si>
  <si>
    <t>2020-12-25</t>
  </si>
  <si>
    <t>2020/12/24 12:42:46</t>
  </si>
  <si>
    <t>张远传</t>
  </si>
  <si>
    <t>2020/12/23 14:18:49</t>
  </si>
  <si>
    <t>金华巨龙温泉旅游度假村</t>
  </si>
  <si>
    <t>陈佳怡</t>
  </si>
  <si>
    <t>2020-12-24</t>
  </si>
  <si>
    <t>2020/12/23 8:31:44</t>
  </si>
  <si>
    <t>2020/12/22 22:52:21</t>
  </si>
  <si>
    <t>14216085737-</t>
  </si>
  <si>
    <t>卢丽珊</t>
  </si>
  <si>
    <t>2020-12-31</t>
  </si>
  <si>
    <t>2020/12/22 10:19:28</t>
  </si>
  <si>
    <t>唐文杰</t>
  </si>
  <si>
    <t>2020/12/17 14:36:21</t>
  </si>
  <si>
    <t>14219971241,</t>
  </si>
  <si>
    <t>王少群</t>
  </si>
  <si>
    <t>2020/12/14 17:00:52</t>
  </si>
  <si>
    <t>隋栋</t>
  </si>
  <si>
    <t>2020-12-30</t>
  </si>
  <si>
    <t>2020/12/14 15:16:39</t>
  </si>
  <si>
    <t>梅州英思廷酒店</t>
  </si>
  <si>
    <t>文嘉豪</t>
  </si>
  <si>
    <t>2020/12/1 10:54:51</t>
  </si>
  <si>
    <t>14187770330-</t>
  </si>
  <si>
    <t>英德璞营地</t>
  </si>
  <si>
    <t>李晓晓</t>
  </si>
  <si>
    <t>2020/11/30 16:12:30</t>
  </si>
  <si>
    <t>14187784765-</t>
  </si>
  <si>
    <t>李璐瑶</t>
  </si>
  <si>
    <t>2020/10/28 17:55:03</t>
  </si>
  <si>
    <t>SUGIYAMA Shintaro</t>
  </si>
  <si>
    <t>2020/10/21 22:50:17</t>
  </si>
  <si>
    <t>上海半岛酒店</t>
  </si>
  <si>
    <t>林嘉</t>
  </si>
  <si>
    <t>2020/10/14 2:41:46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</si>
</sst>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4" borderId="7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17" fillId="19" borderId="8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3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3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</row>
    <row r="2" s="5" customFormat="1" spans="1:32">
      <c r="A2" s="5" t="s">
        <v>32</v>
      </c>
      <c r="B2" s="5"/>
      <c r="C2" s="5" t="s">
        <v>33</v>
      </c>
      <c r="D2" s="5"/>
      <c r="E2" s="5" t="s">
        <v>34</v>
      </c>
      <c r="F2" s="5" t="s">
        <v>35</v>
      </c>
      <c r="G2" s="5"/>
      <c r="H2" s="5" t="s">
        <v>36</v>
      </c>
      <c r="I2" s="5" t="s">
        <v>37</v>
      </c>
      <c r="J2" s="5" t="s">
        <v>38</v>
      </c>
      <c r="K2" s="7">
        <v>44210</v>
      </c>
      <c r="L2" s="7">
        <v>44211</v>
      </c>
      <c r="M2" s="5">
        <v>2</v>
      </c>
      <c r="N2" s="5">
        <v>1</v>
      </c>
      <c r="O2" s="5">
        <v>2</v>
      </c>
      <c r="P2" s="5">
        <v>700</v>
      </c>
      <c r="Q2" s="5">
        <v>0</v>
      </c>
      <c r="R2" s="5">
        <v>700</v>
      </c>
      <c r="S2" s="5">
        <v>0</v>
      </c>
      <c r="T2" s="5"/>
      <c r="U2" s="5" t="s">
        <v>39</v>
      </c>
      <c r="V2" s="5" t="s">
        <v>40</v>
      </c>
      <c r="W2" s="5" t="s">
        <v>41</v>
      </c>
      <c r="X2" s="5" t="s">
        <v>42</v>
      </c>
      <c r="Y2" s="5"/>
      <c r="Z2" s="7">
        <v>44202</v>
      </c>
      <c r="AA2" s="7">
        <v>44211</v>
      </c>
      <c r="AB2" s="5"/>
      <c r="AC2" s="5" t="s">
        <v>43</v>
      </c>
      <c r="AD2" s="5">
        <v>700</v>
      </c>
      <c r="AE2" s="5">
        <v>0</v>
      </c>
      <c r="AF2" s="5">
        <v>0</v>
      </c>
    </row>
    <row r="3" s="5" customFormat="1" spans="1:32">
      <c r="A3" s="5" t="s">
        <v>44</v>
      </c>
      <c r="B3" s="5"/>
      <c r="C3" s="5" t="s">
        <v>33</v>
      </c>
      <c r="D3" s="5"/>
      <c r="E3" s="5" t="s">
        <v>34</v>
      </c>
      <c r="F3" s="5" t="s">
        <v>35</v>
      </c>
      <c r="G3" s="5"/>
      <c r="H3" s="5" t="s">
        <v>36</v>
      </c>
      <c r="I3" s="5" t="s">
        <v>45</v>
      </c>
      <c r="J3" s="5" t="s">
        <v>46</v>
      </c>
      <c r="K3" s="7">
        <v>44209</v>
      </c>
      <c r="L3" s="7">
        <v>44211</v>
      </c>
      <c r="M3" s="5">
        <v>1</v>
      </c>
      <c r="N3" s="5">
        <v>2</v>
      </c>
      <c r="O3" s="5">
        <v>2</v>
      </c>
      <c r="P3" s="5">
        <v>1240</v>
      </c>
      <c r="Q3" s="5">
        <v>0</v>
      </c>
      <c r="R3" s="5">
        <v>1240</v>
      </c>
      <c r="S3" s="5">
        <v>0</v>
      </c>
      <c r="T3" s="5"/>
      <c r="U3" s="5" t="s">
        <v>47</v>
      </c>
      <c r="V3" s="5" t="s">
        <v>40</v>
      </c>
      <c r="W3" s="5" t="s">
        <v>41</v>
      </c>
      <c r="X3" s="5" t="s">
        <v>42</v>
      </c>
      <c r="Y3" s="5"/>
      <c r="Z3" s="7">
        <v>44204</v>
      </c>
      <c r="AA3" s="7">
        <v>44211</v>
      </c>
      <c r="AB3" s="5"/>
      <c r="AC3" s="5" t="s">
        <v>43</v>
      </c>
      <c r="AD3" s="5">
        <v>1240</v>
      </c>
      <c r="AE3" s="5">
        <v>0</v>
      </c>
      <c r="AF3" s="5">
        <v>0</v>
      </c>
    </row>
    <row r="4" s="5" customFormat="1" spans="1:32">
      <c r="A4" s="5" t="s">
        <v>48</v>
      </c>
      <c r="B4" s="5"/>
      <c r="C4" s="5" t="s">
        <v>33</v>
      </c>
      <c r="D4" s="5"/>
      <c r="E4" s="5" t="s">
        <v>34</v>
      </c>
      <c r="F4" s="5" t="s">
        <v>35</v>
      </c>
      <c r="G4" s="5"/>
      <c r="H4" s="5" t="s">
        <v>36</v>
      </c>
      <c r="I4" s="5" t="s">
        <v>49</v>
      </c>
      <c r="J4" s="5" t="s">
        <v>50</v>
      </c>
      <c r="K4" s="7">
        <v>44210</v>
      </c>
      <c r="L4" s="7">
        <v>44211</v>
      </c>
      <c r="M4" s="5">
        <v>1</v>
      </c>
      <c r="N4" s="5">
        <v>1</v>
      </c>
      <c r="O4" s="5">
        <v>1</v>
      </c>
      <c r="P4" s="5">
        <v>1520</v>
      </c>
      <c r="Q4" s="5">
        <v>0</v>
      </c>
      <c r="R4" s="5">
        <v>1520</v>
      </c>
      <c r="S4" s="5">
        <v>0</v>
      </c>
      <c r="T4" s="5"/>
      <c r="U4" s="5" t="s">
        <v>51</v>
      </c>
      <c r="V4" s="5" t="s">
        <v>52</v>
      </c>
      <c r="W4" s="5" t="s">
        <v>41</v>
      </c>
      <c r="X4" s="5" t="s">
        <v>42</v>
      </c>
      <c r="Y4" s="5"/>
      <c r="Z4" s="7">
        <v>44208</v>
      </c>
      <c r="AA4" s="7">
        <v>44211</v>
      </c>
      <c r="AB4" s="5"/>
      <c r="AC4" s="5" t="s">
        <v>43</v>
      </c>
      <c r="AD4" s="5">
        <v>1520</v>
      </c>
      <c r="AE4" s="5">
        <v>0</v>
      </c>
      <c r="AF4" s="5">
        <v>0</v>
      </c>
    </row>
    <row r="5" s="5" customFormat="1" spans="1:32">
      <c r="A5" s="5" t="s">
        <v>48</v>
      </c>
      <c r="B5" s="5"/>
      <c r="C5" s="5" t="s">
        <v>33</v>
      </c>
      <c r="D5" s="5"/>
      <c r="E5" s="5" t="s">
        <v>53</v>
      </c>
      <c r="F5" s="5" t="s">
        <v>35</v>
      </c>
      <c r="G5" s="5"/>
      <c r="H5" s="5" t="s">
        <v>36</v>
      </c>
      <c r="I5" s="5" t="s">
        <v>49</v>
      </c>
      <c r="J5" s="5" t="s">
        <v>50</v>
      </c>
      <c r="K5" s="7">
        <v>44210</v>
      </c>
      <c r="L5" s="7">
        <v>44211</v>
      </c>
      <c r="M5" s="5">
        <v>1</v>
      </c>
      <c r="N5" s="5">
        <v>1</v>
      </c>
      <c r="O5" s="5">
        <v>1</v>
      </c>
      <c r="P5" s="5">
        <v>1520</v>
      </c>
      <c r="Q5" s="5">
        <v>0</v>
      </c>
      <c r="R5" s="5">
        <v>-1520</v>
      </c>
      <c r="S5" s="5">
        <v>0</v>
      </c>
      <c r="T5" s="5"/>
      <c r="U5" s="5" t="s">
        <v>51</v>
      </c>
      <c r="V5" s="5" t="s">
        <v>52</v>
      </c>
      <c r="W5" s="5" t="s">
        <v>41</v>
      </c>
      <c r="X5" s="5" t="s">
        <v>42</v>
      </c>
      <c r="Y5" s="5"/>
      <c r="Z5" s="7">
        <v>44208</v>
      </c>
      <c r="AA5" s="7">
        <v>44211</v>
      </c>
      <c r="AB5" s="5"/>
      <c r="AC5" s="5" t="s">
        <v>43</v>
      </c>
      <c r="AD5" s="5">
        <v>-1520</v>
      </c>
      <c r="AE5" s="5">
        <v>0</v>
      </c>
      <c r="AF5" s="5">
        <v>0</v>
      </c>
    </row>
    <row r="6" s="5" customFormat="1" spans="1:32">
      <c r="A6" s="5" t="s">
        <v>54</v>
      </c>
      <c r="B6" s="5"/>
      <c r="C6" s="5" t="s">
        <v>33</v>
      </c>
      <c r="D6" s="5"/>
      <c r="E6" s="5" t="s">
        <v>34</v>
      </c>
      <c r="F6" s="5" t="s">
        <v>35</v>
      </c>
      <c r="G6" s="5"/>
      <c r="H6" s="5" t="s">
        <v>36</v>
      </c>
      <c r="I6" s="5" t="s">
        <v>55</v>
      </c>
      <c r="J6" s="5" t="s">
        <v>56</v>
      </c>
      <c r="K6" s="7">
        <v>44209</v>
      </c>
      <c r="L6" s="7">
        <v>44211</v>
      </c>
      <c r="M6" s="5">
        <v>1</v>
      </c>
      <c r="N6" s="5">
        <v>2</v>
      </c>
      <c r="O6" s="5">
        <v>2</v>
      </c>
      <c r="P6" s="5">
        <v>2738</v>
      </c>
      <c r="Q6" s="5">
        <v>0</v>
      </c>
      <c r="R6" s="5">
        <v>2738</v>
      </c>
      <c r="S6" s="5">
        <v>0</v>
      </c>
      <c r="T6" s="5"/>
      <c r="U6" s="5" t="s">
        <v>57</v>
      </c>
      <c r="V6" s="5" t="s">
        <v>40</v>
      </c>
      <c r="W6" s="5" t="s">
        <v>41</v>
      </c>
      <c r="X6" s="5" t="s">
        <v>42</v>
      </c>
      <c r="Y6" s="5"/>
      <c r="Z6" s="7">
        <v>44208</v>
      </c>
      <c r="AA6" s="7">
        <v>44211</v>
      </c>
      <c r="AB6" s="5"/>
      <c r="AC6" s="5" t="s">
        <v>43</v>
      </c>
      <c r="AD6" s="5">
        <v>2738</v>
      </c>
      <c r="AE6" s="5">
        <v>0</v>
      </c>
      <c r="AF6" s="5">
        <v>0</v>
      </c>
    </row>
    <row r="7" s="5" customFormat="1" spans="1:32">
      <c r="A7" s="5" t="s">
        <v>58</v>
      </c>
      <c r="B7" s="5"/>
      <c r="C7" s="5" t="s">
        <v>33</v>
      </c>
      <c r="D7" s="5"/>
      <c r="E7" s="5" t="s">
        <v>34</v>
      </c>
      <c r="F7" s="5" t="s">
        <v>35</v>
      </c>
      <c r="G7" s="5"/>
      <c r="H7" s="5" t="s">
        <v>36</v>
      </c>
      <c r="I7" s="5" t="s">
        <v>59</v>
      </c>
      <c r="J7" s="5" t="s">
        <v>60</v>
      </c>
      <c r="K7" s="7">
        <v>44210</v>
      </c>
      <c r="L7" s="7">
        <v>44211</v>
      </c>
      <c r="M7" s="5">
        <v>1</v>
      </c>
      <c r="N7" s="5">
        <v>1</v>
      </c>
      <c r="O7" s="5">
        <v>1</v>
      </c>
      <c r="P7" s="5">
        <v>1128</v>
      </c>
      <c r="Q7" s="5">
        <v>0</v>
      </c>
      <c r="R7" s="5">
        <v>1128</v>
      </c>
      <c r="S7" s="5">
        <v>0</v>
      </c>
      <c r="T7" s="5"/>
      <c r="U7" s="5" t="s">
        <v>61</v>
      </c>
      <c r="V7" s="5" t="s">
        <v>40</v>
      </c>
      <c r="W7" s="5" t="s">
        <v>41</v>
      </c>
      <c r="X7" s="5" t="s">
        <v>42</v>
      </c>
      <c r="Y7" s="5"/>
      <c r="Z7" s="7">
        <v>44209</v>
      </c>
      <c r="AA7" s="7">
        <v>44211</v>
      </c>
      <c r="AB7" s="5"/>
      <c r="AC7" s="5" t="s">
        <v>43</v>
      </c>
      <c r="AD7" s="5">
        <v>1128</v>
      </c>
      <c r="AE7" s="5">
        <v>0</v>
      </c>
      <c r="AF7" s="5">
        <v>0</v>
      </c>
    </row>
    <row r="8" s="5" customFormat="1" spans="1:32">
      <c r="A8" s="5" t="s">
        <v>62</v>
      </c>
      <c r="B8" s="5"/>
      <c r="C8" s="5" t="s">
        <v>33</v>
      </c>
      <c r="D8" s="5"/>
      <c r="E8" s="5" t="s">
        <v>34</v>
      </c>
      <c r="F8" s="5" t="s">
        <v>35</v>
      </c>
      <c r="G8" s="5"/>
      <c r="H8" s="5" t="s">
        <v>36</v>
      </c>
      <c r="I8" s="5" t="s">
        <v>37</v>
      </c>
      <c r="J8" s="5" t="s">
        <v>63</v>
      </c>
      <c r="K8" s="7">
        <v>44210</v>
      </c>
      <c r="L8" s="7">
        <v>44211</v>
      </c>
      <c r="M8" s="5">
        <v>1</v>
      </c>
      <c r="N8" s="5">
        <v>1</v>
      </c>
      <c r="O8" s="5">
        <v>1</v>
      </c>
      <c r="P8" s="5">
        <v>350</v>
      </c>
      <c r="Q8" s="5">
        <v>0</v>
      </c>
      <c r="R8" s="5">
        <v>350</v>
      </c>
      <c r="S8" s="5">
        <v>0</v>
      </c>
      <c r="T8" s="5"/>
      <c r="U8" s="5" t="s">
        <v>64</v>
      </c>
      <c r="V8" s="5" t="s">
        <v>40</v>
      </c>
      <c r="W8" s="5" t="s">
        <v>41</v>
      </c>
      <c r="X8" s="5" t="s">
        <v>42</v>
      </c>
      <c r="Y8" s="5"/>
      <c r="Z8" s="7">
        <v>44210</v>
      </c>
      <c r="AA8" s="7">
        <v>44211</v>
      </c>
      <c r="AB8" s="5"/>
      <c r="AC8" s="5" t="s">
        <v>43</v>
      </c>
      <c r="AD8" s="5">
        <v>350</v>
      </c>
      <c r="AE8" s="5">
        <v>0</v>
      </c>
      <c r="AF8" s="5">
        <v>0</v>
      </c>
    </row>
    <row r="9" s="5" customFormat="1" spans="1:32">
      <c r="A9" s="5" t="s">
        <v>65</v>
      </c>
      <c r="B9" s="5"/>
      <c r="C9" s="5" t="s">
        <v>33</v>
      </c>
      <c r="D9" s="5"/>
      <c r="E9" s="5" t="s">
        <v>34</v>
      </c>
      <c r="F9" s="5" t="s">
        <v>35</v>
      </c>
      <c r="G9" s="5"/>
      <c r="H9" s="5" t="s">
        <v>36</v>
      </c>
      <c r="I9" s="5" t="s">
        <v>66</v>
      </c>
      <c r="J9" s="5" t="s">
        <v>67</v>
      </c>
      <c r="K9" s="7">
        <v>44210</v>
      </c>
      <c r="L9" s="7">
        <v>44211</v>
      </c>
      <c r="M9" s="5">
        <v>1</v>
      </c>
      <c r="N9" s="5">
        <v>1</v>
      </c>
      <c r="O9" s="5">
        <v>1</v>
      </c>
      <c r="P9" s="5">
        <v>365</v>
      </c>
      <c r="Q9" s="5">
        <v>0</v>
      </c>
      <c r="R9" s="5">
        <v>365</v>
      </c>
      <c r="S9" s="5">
        <v>0</v>
      </c>
      <c r="T9" s="5"/>
      <c r="U9" s="5" t="s">
        <v>68</v>
      </c>
      <c r="V9" s="5" t="s">
        <v>40</v>
      </c>
      <c r="W9" s="5" t="s">
        <v>41</v>
      </c>
      <c r="X9" s="5" t="s">
        <v>42</v>
      </c>
      <c r="Y9" s="5"/>
      <c r="Z9" s="7">
        <v>44210</v>
      </c>
      <c r="AA9" s="7">
        <v>44211</v>
      </c>
      <c r="AB9" s="5"/>
      <c r="AC9" s="5" t="s">
        <v>43</v>
      </c>
      <c r="AD9" s="5">
        <v>365</v>
      </c>
      <c r="AE9" s="5">
        <v>0</v>
      </c>
      <c r="AF9" s="5">
        <v>0</v>
      </c>
    </row>
    <row r="10" s="5" customFormat="1" spans="1:32">
      <c r="A10" s="5" t="s">
        <v>69</v>
      </c>
      <c r="B10" s="5"/>
      <c r="C10" s="5" t="s">
        <v>33</v>
      </c>
      <c r="D10" s="5"/>
      <c r="E10" s="5" t="s">
        <v>34</v>
      </c>
      <c r="F10" s="5" t="s">
        <v>35</v>
      </c>
      <c r="G10" s="5"/>
      <c r="H10" s="5" t="s">
        <v>36</v>
      </c>
      <c r="I10" s="5" t="s">
        <v>37</v>
      </c>
      <c r="J10" s="5" t="s">
        <v>63</v>
      </c>
      <c r="K10" s="7">
        <v>44210</v>
      </c>
      <c r="L10" s="7">
        <v>44211</v>
      </c>
      <c r="M10" s="5">
        <v>1</v>
      </c>
      <c r="N10" s="5">
        <v>1</v>
      </c>
      <c r="O10" s="5">
        <v>1</v>
      </c>
      <c r="P10" s="5">
        <v>350</v>
      </c>
      <c r="Q10" s="5">
        <v>0</v>
      </c>
      <c r="R10" s="5">
        <v>350</v>
      </c>
      <c r="S10" s="5">
        <v>0</v>
      </c>
      <c r="T10" s="5"/>
      <c r="U10" s="5" t="s">
        <v>70</v>
      </c>
      <c r="V10" s="5" t="s">
        <v>40</v>
      </c>
      <c r="W10" s="5" t="s">
        <v>41</v>
      </c>
      <c r="X10" s="5" t="s">
        <v>42</v>
      </c>
      <c r="Y10" s="5"/>
      <c r="Z10" s="7">
        <v>44210</v>
      </c>
      <c r="AA10" s="7">
        <v>44211</v>
      </c>
      <c r="AB10" s="5"/>
      <c r="AC10" s="5" t="s">
        <v>43</v>
      </c>
      <c r="AD10" s="5">
        <v>350</v>
      </c>
      <c r="AE10" s="5">
        <v>0</v>
      </c>
      <c r="AF10" s="5">
        <v>0</v>
      </c>
    </row>
    <row r="11" s="5" customFormat="1" spans="1:32">
      <c r="A11" s="5" t="s">
        <v>71</v>
      </c>
      <c r="B11" s="5"/>
      <c r="C11" s="5" t="s">
        <v>33</v>
      </c>
      <c r="D11" s="5"/>
      <c r="E11" s="5" t="s">
        <v>34</v>
      </c>
      <c r="F11" s="5" t="s">
        <v>35</v>
      </c>
      <c r="G11" s="5"/>
      <c r="H11" s="5" t="s">
        <v>36</v>
      </c>
      <c r="I11" s="5" t="s">
        <v>37</v>
      </c>
      <c r="J11" s="5" t="s">
        <v>63</v>
      </c>
      <c r="K11" s="7">
        <v>44210</v>
      </c>
      <c r="L11" s="7">
        <v>44211</v>
      </c>
      <c r="M11" s="5">
        <v>1</v>
      </c>
      <c r="N11" s="5">
        <v>1</v>
      </c>
      <c r="O11" s="5">
        <v>1</v>
      </c>
      <c r="P11" s="5">
        <v>350</v>
      </c>
      <c r="Q11" s="5">
        <v>0</v>
      </c>
      <c r="R11" s="5">
        <v>350</v>
      </c>
      <c r="S11" s="5">
        <v>0</v>
      </c>
      <c r="T11" s="5"/>
      <c r="U11" s="5" t="s">
        <v>72</v>
      </c>
      <c r="V11" s="5" t="s">
        <v>40</v>
      </c>
      <c r="W11" s="5" t="s">
        <v>41</v>
      </c>
      <c r="X11" s="5" t="s">
        <v>42</v>
      </c>
      <c r="Y11" s="5"/>
      <c r="Z11" s="7">
        <v>44210</v>
      </c>
      <c r="AA11" s="7">
        <v>44211</v>
      </c>
      <c r="AB11" s="5"/>
      <c r="AC11" s="5" t="s">
        <v>43</v>
      </c>
      <c r="AD11" s="5">
        <v>350</v>
      </c>
      <c r="AE11" s="5">
        <v>0</v>
      </c>
      <c r="AF11" s="5">
        <v>0</v>
      </c>
    </row>
    <row r="12" s="5" customFormat="1" spans="1:32">
      <c r="A12" s="5" t="s">
        <v>73</v>
      </c>
      <c r="B12" s="5"/>
      <c r="C12" s="5" t="s">
        <v>33</v>
      </c>
      <c r="D12" s="5"/>
      <c r="E12" s="5" t="s">
        <v>34</v>
      </c>
      <c r="F12" s="5" t="s">
        <v>35</v>
      </c>
      <c r="G12" s="5"/>
      <c r="H12" s="5" t="s">
        <v>36</v>
      </c>
      <c r="I12" s="5" t="s">
        <v>66</v>
      </c>
      <c r="J12" s="5" t="s">
        <v>74</v>
      </c>
      <c r="K12" s="7">
        <v>44210</v>
      </c>
      <c r="L12" s="7">
        <v>44211</v>
      </c>
      <c r="M12" s="5">
        <v>1</v>
      </c>
      <c r="N12" s="5">
        <v>1</v>
      </c>
      <c r="O12" s="5">
        <v>1</v>
      </c>
      <c r="P12" s="5">
        <v>365</v>
      </c>
      <c r="Q12" s="5">
        <v>0</v>
      </c>
      <c r="R12" s="5">
        <v>365</v>
      </c>
      <c r="S12" s="5">
        <v>0</v>
      </c>
      <c r="T12" s="5"/>
      <c r="U12" s="5" t="s">
        <v>75</v>
      </c>
      <c r="V12" s="5" t="s">
        <v>40</v>
      </c>
      <c r="W12" s="5" t="s">
        <v>41</v>
      </c>
      <c r="X12" s="5" t="s">
        <v>42</v>
      </c>
      <c r="Y12" s="5"/>
      <c r="Z12" s="7">
        <v>44210</v>
      </c>
      <c r="AA12" s="7">
        <v>44211</v>
      </c>
      <c r="AB12" s="5"/>
      <c r="AC12" s="5" t="s">
        <v>43</v>
      </c>
      <c r="AD12" s="5">
        <v>365</v>
      </c>
      <c r="AE12" s="5">
        <v>0</v>
      </c>
      <c r="AF12" s="5">
        <v>0</v>
      </c>
    </row>
    <row r="13" s="5" customFormat="1" spans="1:32">
      <c r="A13" s="5" t="s">
        <v>76</v>
      </c>
      <c r="B13" s="5"/>
      <c r="C13" s="5" t="s">
        <v>33</v>
      </c>
      <c r="D13" s="5"/>
      <c r="E13" s="5" t="s">
        <v>34</v>
      </c>
      <c r="F13" s="5" t="s">
        <v>35</v>
      </c>
      <c r="G13" s="5"/>
      <c r="H13" s="5" t="s">
        <v>36</v>
      </c>
      <c r="I13" s="5" t="s">
        <v>66</v>
      </c>
      <c r="J13" s="5" t="s">
        <v>77</v>
      </c>
      <c r="K13" s="7">
        <v>44210</v>
      </c>
      <c r="L13" s="7">
        <v>44211</v>
      </c>
      <c r="M13" s="5">
        <v>1</v>
      </c>
      <c r="N13" s="5">
        <v>1</v>
      </c>
      <c r="O13" s="5">
        <v>1</v>
      </c>
      <c r="P13" s="5">
        <v>365</v>
      </c>
      <c r="Q13" s="5">
        <v>0</v>
      </c>
      <c r="R13" s="5">
        <v>365</v>
      </c>
      <c r="S13" s="5">
        <v>0</v>
      </c>
      <c r="T13" s="5"/>
      <c r="U13" s="5" t="s">
        <v>78</v>
      </c>
      <c r="V13" s="5" t="s">
        <v>40</v>
      </c>
      <c r="W13" s="5" t="s">
        <v>41</v>
      </c>
      <c r="X13" s="5" t="s">
        <v>42</v>
      </c>
      <c r="Y13" s="5"/>
      <c r="Z13" s="7">
        <v>44210</v>
      </c>
      <c r="AA13" s="7">
        <v>44211</v>
      </c>
      <c r="AB13" s="5"/>
      <c r="AC13" s="5" t="s">
        <v>43</v>
      </c>
      <c r="AD13" s="5">
        <v>365</v>
      </c>
      <c r="AE13" s="5">
        <v>0</v>
      </c>
      <c r="AF13" s="5">
        <v>0</v>
      </c>
    </row>
    <row r="14" s="5" customFormat="1" spans="1:32">
      <c r="A14" s="5" t="s">
        <v>79</v>
      </c>
      <c r="B14" s="5"/>
      <c r="C14" s="5" t="s">
        <v>33</v>
      </c>
      <c r="D14" s="5"/>
      <c r="E14" s="5" t="s">
        <v>34</v>
      </c>
      <c r="F14" s="5" t="s">
        <v>35</v>
      </c>
      <c r="G14" s="5"/>
      <c r="H14" s="5" t="s">
        <v>36</v>
      </c>
      <c r="I14" s="5" t="s">
        <v>66</v>
      </c>
      <c r="J14" s="5" t="s">
        <v>74</v>
      </c>
      <c r="K14" s="7">
        <v>44210</v>
      </c>
      <c r="L14" s="7">
        <v>44211</v>
      </c>
      <c r="M14" s="5">
        <v>1</v>
      </c>
      <c r="N14" s="5">
        <v>1</v>
      </c>
      <c r="O14" s="5">
        <v>1</v>
      </c>
      <c r="P14" s="5">
        <v>365</v>
      </c>
      <c r="Q14" s="5">
        <v>0</v>
      </c>
      <c r="R14" s="5">
        <v>365</v>
      </c>
      <c r="S14" s="5">
        <v>0</v>
      </c>
      <c r="T14" s="5"/>
      <c r="U14" s="5" t="s">
        <v>80</v>
      </c>
      <c r="V14" s="5" t="s">
        <v>40</v>
      </c>
      <c r="W14" s="5" t="s">
        <v>41</v>
      </c>
      <c r="X14" s="5" t="s">
        <v>42</v>
      </c>
      <c r="Y14" s="5"/>
      <c r="Z14" s="7">
        <v>44210</v>
      </c>
      <c r="AA14" s="7">
        <v>44211</v>
      </c>
      <c r="AB14" s="5"/>
      <c r="AC14" s="5" t="s">
        <v>43</v>
      </c>
      <c r="AD14" s="5">
        <v>365</v>
      </c>
      <c r="AE14" s="5">
        <v>0</v>
      </c>
      <c r="AF14" s="5">
        <v>0</v>
      </c>
    </row>
    <row r="15" s="5" customFormat="1" spans="1:32">
      <c r="A15" s="5" t="s">
        <v>81</v>
      </c>
      <c r="B15" s="5"/>
      <c r="C15" s="5" t="s">
        <v>33</v>
      </c>
      <c r="D15" s="5"/>
      <c r="E15" s="5" t="s">
        <v>34</v>
      </c>
      <c r="F15" s="5" t="s">
        <v>35</v>
      </c>
      <c r="G15" s="5"/>
      <c r="H15" s="5" t="s">
        <v>36</v>
      </c>
      <c r="I15" s="5" t="s">
        <v>82</v>
      </c>
      <c r="J15" s="5" t="s">
        <v>83</v>
      </c>
      <c r="K15" s="7">
        <v>44210</v>
      </c>
      <c r="L15" s="7">
        <v>44211</v>
      </c>
      <c r="M15" s="5">
        <v>1</v>
      </c>
      <c r="N15" s="5">
        <v>1</v>
      </c>
      <c r="O15" s="5">
        <v>1</v>
      </c>
      <c r="P15" s="5">
        <v>370</v>
      </c>
      <c r="Q15" s="5">
        <v>0</v>
      </c>
      <c r="R15" s="5">
        <v>370</v>
      </c>
      <c r="S15" s="5">
        <v>0</v>
      </c>
      <c r="T15" s="5"/>
      <c r="U15" s="5" t="s">
        <v>84</v>
      </c>
      <c r="V15" s="5" t="s">
        <v>40</v>
      </c>
      <c r="W15" s="5" t="s">
        <v>41</v>
      </c>
      <c r="X15" s="5" t="s">
        <v>42</v>
      </c>
      <c r="Y15" s="5"/>
      <c r="Z15" s="7">
        <v>44210</v>
      </c>
      <c r="AA15" s="7">
        <v>44211</v>
      </c>
      <c r="AB15" s="5"/>
      <c r="AC15" s="5" t="s">
        <v>43</v>
      </c>
      <c r="AD15" s="5">
        <v>370</v>
      </c>
      <c r="AE15" s="5">
        <v>0</v>
      </c>
      <c r="AF15" s="5">
        <v>0</v>
      </c>
    </row>
    <row r="16" s="5" customFormat="1" spans="1:32">
      <c r="A16" s="5" t="s">
        <v>85</v>
      </c>
      <c r="B16" s="5"/>
      <c r="C16" s="5" t="s">
        <v>33</v>
      </c>
      <c r="D16" s="5"/>
      <c r="E16" s="5" t="s">
        <v>34</v>
      </c>
      <c r="F16" s="5" t="s">
        <v>35</v>
      </c>
      <c r="G16" s="5"/>
      <c r="H16" s="5" t="s">
        <v>36</v>
      </c>
      <c r="I16" s="5" t="s">
        <v>86</v>
      </c>
      <c r="J16" s="5" t="s">
        <v>87</v>
      </c>
      <c r="K16" s="7">
        <v>44210</v>
      </c>
      <c r="L16" s="7">
        <v>44211</v>
      </c>
      <c r="M16" s="5">
        <v>1</v>
      </c>
      <c r="N16" s="5">
        <v>1</v>
      </c>
      <c r="O16" s="5">
        <v>1</v>
      </c>
      <c r="P16" s="5">
        <v>150</v>
      </c>
      <c r="Q16" s="5">
        <v>0</v>
      </c>
      <c r="R16" s="5">
        <v>150</v>
      </c>
      <c r="S16" s="5">
        <v>0</v>
      </c>
      <c r="T16" s="5"/>
      <c r="U16" s="5" t="s">
        <v>88</v>
      </c>
      <c r="V16" s="5" t="s">
        <v>52</v>
      </c>
      <c r="W16" s="5" t="s">
        <v>41</v>
      </c>
      <c r="X16" s="5" t="s">
        <v>42</v>
      </c>
      <c r="Y16" s="5"/>
      <c r="Z16" s="7">
        <v>44210</v>
      </c>
      <c r="AA16" s="7">
        <v>44211</v>
      </c>
      <c r="AB16" s="5"/>
      <c r="AC16" s="5" t="s">
        <v>43</v>
      </c>
      <c r="AD16" s="5">
        <v>150</v>
      </c>
      <c r="AE16" s="5">
        <v>0</v>
      </c>
      <c r="AF16" s="5">
        <v>0</v>
      </c>
    </row>
    <row r="17" s="5" customFormat="1" spans="1:32">
      <c r="A17" s="5" t="s">
        <v>89</v>
      </c>
      <c r="B17" s="5"/>
      <c r="C17" s="5" t="s">
        <v>33</v>
      </c>
      <c r="D17" s="5"/>
      <c r="E17" s="5" t="s">
        <v>34</v>
      </c>
      <c r="F17" s="5" t="s">
        <v>35</v>
      </c>
      <c r="G17" s="5"/>
      <c r="H17" s="5" t="s">
        <v>36</v>
      </c>
      <c r="I17" s="5" t="s">
        <v>90</v>
      </c>
      <c r="J17" s="5" t="s">
        <v>91</v>
      </c>
      <c r="K17" s="7">
        <v>44210</v>
      </c>
      <c r="L17" s="7">
        <v>44211</v>
      </c>
      <c r="M17" s="5">
        <v>1</v>
      </c>
      <c r="N17" s="5">
        <v>1</v>
      </c>
      <c r="O17" s="5">
        <v>1</v>
      </c>
      <c r="P17" s="5">
        <v>278</v>
      </c>
      <c r="Q17" s="5">
        <v>0</v>
      </c>
      <c r="R17" s="5">
        <v>278</v>
      </c>
      <c r="S17" s="5">
        <v>0</v>
      </c>
      <c r="T17" s="5"/>
      <c r="U17" s="5" t="s">
        <v>92</v>
      </c>
      <c r="V17" s="5" t="s">
        <v>40</v>
      </c>
      <c r="W17" s="5" t="s">
        <v>41</v>
      </c>
      <c r="X17" s="5" t="s">
        <v>42</v>
      </c>
      <c r="Y17" s="5"/>
      <c r="Z17" s="7">
        <v>44210</v>
      </c>
      <c r="AA17" s="7">
        <v>44211</v>
      </c>
      <c r="AB17" s="5"/>
      <c r="AC17" s="5" t="s">
        <v>43</v>
      </c>
      <c r="AD17" s="5">
        <v>278</v>
      </c>
      <c r="AE17" s="5">
        <v>0</v>
      </c>
      <c r="AF17" s="5">
        <v>0</v>
      </c>
    </row>
    <row r="18" s="5" customFormat="1" spans="1:32">
      <c r="A18" s="5" t="s">
        <v>85</v>
      </c>
      <c r="B18" s="5"/>
      <c r="C18" s="5" t="s">
        <v>33</v>
      </c>
      <c r="D18" s="5"/>
      <c r="E18" s="5" t="s">
        <v>53</v>
      </c>
      <c r="F18" s="5" t="s">
        <v>35</v>
      </c>
      <c r="G18" s="5"/>
      <c r="H18" s="5" t="s">
        <v>36</v>
      </c>
      <c r="I18" s="5" t="s">
        <v>86</v>
      </c>
      <c r="J18" s="5" t="s">
        <v>87</v>
      </c>
      <c r="K18" s="7">
        <v>44210</v>
      </c>
      <c r="L18" s="7">
        <v>44211</v>
      </c>
      <c r="M18" s="5">
        <v>1</v>
      </c>
      <c r="N18" s="5">
        <v>1</v>
      </c>
      <c r="O18" s="5">
        <v>1</v>
      </c>
      <c r="P18" s="5">
        <v>150</v>
      </c>
      <c r="Q18" s="5">
        <v>0</v>
      </c>
      <c r="R18" s="5">
        <v>-150</v>
      </c>
      <c r="S18" s="5">
        <v>0</v>
      </c>
      <c r="T18" s="5"/>
      <c r="U18" s="5" t="s">
        <v>88</v>
      </c>
      <c r="V18" s="5" t="s">
        <v>52</v>
      </c>
      <c r="W18" s="5" t="s">
        <v>41</v>
      </c>
      <c r="X18" s="5" t="s">
        <v>42</v>
      </c>
      <c r="Y18" s="5"/>
      <c r="Z18" s="7">
        <v>44210</v>
      </c>
      <c r="AA18" s="7">
        <v>44211</v>
      </c>
      <c r="AB18" s="5"/>
      <c r="AC18" s="5" t="s">
        <v>43</v>
      </c>
      <c r="AD18" s="5">
        <v>-150</v>
      </c>
      <c r="AE18" s="5">
        <v>0</v>
      </c>
      <c r="AF18" s="5">
        <v>0</v>
      </c>
    </row>
    <row r="19" s="5" customFormat="1" spans="1:32">
      <c r="A19" s="5" t="s">
        <v>93</v>
      </c>
      <c r="B19" s="5"/>
      <c r="C19" s="5" t="s">
        <v>33</v>
      </c>
      <c r="D19" s="5"/>
      <c r="E19" s="5" t="s">
        <v>34</v>
      </c>
      <c r="F19" s="5" t="s">
        <v>35</v>
      </c>
      <c r="G19" s="5"/>
      <c r="H19" s="5" t="s">
        <v>36</v>
      </c>
      <c r="I19" s="5" t="s">
        <v>82</v>
      </c>
      <c r="J19" s="5" t="s">
        <v>94</v>
      </c>
      <c r="K19" s="7">
        <v>44210</v>
      </c>
      <c r="L19" s="7">
        <v>44211</v>
      </c>
      <c r="M19" s="5">
        <v>1</v>
      </c>
      <c r="N19" s="5">
        <v>1</v>
      </c>
      <c r="O19" s="5">
        <v>1</v>
      </c>
      <c r="P19" s="5">
        <v>370</v>
      </c>
      <c r="Q19" s="5">
        <v>0</v>
      </c>
      <c r="R19" s="5">
        <v>370</v>
      </c>
      <c r="S19" s="5">
        <v>0</v>
      </c>
      <c r="T19" s="5"/>
      <c r="U19" s="5" t="s">
        <v>95</v>
      </c>
      <c r="V19" s="5" t="s">
        <v>40</v>
      </c>
      <c r="W19" s="5" t="s">
        <v>41</v>
      </c>
      <c r="X19" s="5" t="s">
        <v>42</v>
      </c>
      <c r="Y19" s="5"/>
      <c r="Z19" s="7">
        <v>44210</v>
      </c>
      <c r="AA19" s="7">
        <v>44211</v>
      </c>
      <c r="AB19" s="5"/>
      <c r="AC19" s="5" t="s">
        <v>43</v>
      </c>
      <c r="AD19" s="5">
        <v>370</v>
      </c>
      <c r="AE19" s="5">
        <v>0</v>
      </c>
      <c r="AF19" s="5">
        <v>0</v>
      </c>
    </row>
    <row r="20" s="5" customFormat="1" spans="1:32">
      <c r="A20" s="5" t="s">
        <v>96</v>
      </c>
      <c r="B20" s="5"/>
      <c r="C20" s="5" t="s">
        <v>33</v>
      </c>
      <c r="D20" s="5"/>
      <c r="E20" s="5" t="s">
        <v>34</v>
      </c>
      <c r="F20" s="5" t="s">
        <v>35</v>
      </c>
      <c r="G20" s="5"/>
      <c r="H20" s="5" t="s">
        <v>36</v>
      </c>
      <c r="I20" s="5" t="s">
        <v>82</v>
      </c>
      <c r="J20" s="5" t="s">
        <v>94</v>
      </c>
      <c r="K20" s="7">
        <v>44210</v>
      </c>
      <c r="L20" s="7">
        <v>44211</v>
      </c>
      <c r="M20" s="5">
        <v>2</v>
      </c>
      <c r="N20" s="5">
        <v>1</v>
      </c>
      <c r="O20" s="5">
        <v>2</v>
      </c>
      <c r="P20" s="5">
        <v>740</v>
      </c>
      <c r="Q20" s="5">
        <v>0</v>
      </c>
      <c r="R20" s="5">
        <v>740</v>
      </c>
      <c r="S20" s="5">
        <v>0</v>
      </c>
      <c r="T20" s="5"/>
      <c r="U20" s="5" t="s">
        <v>97</v>
      </c>
      <c r="V20" s="5" t="s">
        <v>40</v>
      </c>
      <c r="W20" s="5" t="s">
        <v>41</v>
      </c>
      <c r="X20" s="5" t="s">
        <v>42</v>
      </c>
      <c r="Y20" s="5"/>
      <c r="Z20" s="7">
        <v>44210</v>
      </c>
      <c r="AA20" s="7">
        <v>44211</v>
      </c>
      <c r="AB20" s="5"/>
      <c r="AC20" s="5" t="s">
        <v>43</v>
      </c>
      <c r="AD20" s="5">
        <v>740</v>
      </c>
      <c r="AE20" s="5">
        <v>0</v>
      </c>
      <c r="AF20" s="5">
        <v>0</v>
      </c>
    </row>
    <row r="21" s="5" customFormat="1" spans="1:32">
      <c r="A21" s="5" t="s">
        <v>98</v>
      </c>
      <c r="B21" s="5"/>
      <c r="C21" s="5" t="s">
        <v>33</v>
      </c>
      <c r="D21" s="5"/>
      <c r="E21" s="5" t="s">
        <v>99</v>
      </c>
      <c r="F21" s="5" t="s">
        <v>35</v>
      </c>
      <c r="G21" s="5"/>
      <c r="H21" s="5" t="s">
        <v>36</v>
      </c>
      <c r="I21" s="5" t="s">
        <v>100</v>
      </c>
      <c r="J21" s="5" t="s">
        <v>101</v>
      </c>
      <c r="K21" s="7">
        <v>44184</v>
      </c>
      <c r="L21" s="7">
        <v>44185</v>
      </c>
      <c r="M21" s="5">
        <v>3</v>
      </c>
      <c r="N21" s="5">
        <v>1</v>
      </c>
      <c r="O21" s="5">
        <v>3</v>
      </c>
      <c r="P21" s="5">
        <v>1602</v>
      </c>
      <c r="Q21" s="5">
        <v>0</v>
      </c>
      <c r="R21" s="5">
        <v>-1602</v>
      </c>
      <c r="S21" s="5">
        <v>0</v>
      </c>
      <c r="T21" s="5"/>
      <c r="U21" s="5" t="s">
        <v>102</v>
      </c>
      <c r="V21" s="5" t="s">
        <v>52</v>
      </c>
      <c r="W21" s="5" t="s">
        <v>41</v>
      </c>
      <c r="X21" s="5" t="s">
        <v>42</v>
      </c>
      <c r="Y21" s="5"/>
      <c r="Z21" s="7">
        <v>44183</v>
      </c>
      <c r="AA21" s="7">
        <v>44211</v>
      </c>
      <c r="AB21" s="5"/>
      <c r="AC21" s="5" t="s">
        <v>43</v>
      </c>
      <c r="AD21" s="5">
        <v>-1602</v>
      </c>
      <c r="AE21" s="5">
        <v>0</v>
      </c>
      <c r="AF21" s="5">
        <v>0</v>
      </c>
    </row>
    <row r="22" s="5" customFormat="1" spans="1:32">
      <c r="A22" s="5" t="s">
        <v>103</v>
      </c>
      <c r="B22" s="5"/>
      <c r="C22" s="5" t="s">
        <v>33</v>
      </c>
      <c r="D22" s="5"/>
      <c r="E22" s="5" t="s">
        <v>99</v>
      </c>
      <c r="F22" s="5" t="s">
        <v>35</v>
      </c>
      <c r="G22" s="5"/>
      <c r="H22" s="5" t="s">
        <v>36</v>
      </c>
      <c r="I22" s="5" t="s">
        <v>104</v>
      </c>
      <c r="J22" s="5" t="s">
        <v>105</v>
      </c>
      <c r="K22" s="7">
        <v>44191</v>
      </c>
      <c r="L22" s="7">
        <v>44192</v>
      </c>
      <c r="M22" s="5">
        <v>2</v>
      </c>
      <c r="N22" s="5">
        <v>1</v>
      </c>
      <c r="O22" s="5">
        <v>2</v>
      </c>
      <c r="P22" s="5">
        <v>1474</v>
      </c>
      <c r="Q22" s="5">
        <v>0</v>
      </c>
      <c r="R22" s="5">
        <v>-1474</v>
      </c>
      <c r="S22" s="5">
        <v>0</v>
      </c>
      <c r="T22" s="5"/>
      <c r="U22" s="5" t="s">
        <v>106</v>
      </c>
      <c r="V22" s="5" t="s">
        <v>52</v>
      </c>
      <c r="W22" s="5" t="s">
        <v>41</v>
      </c>
      <c r="X22" s="5" t="s">
        <v>42</v>
      </c>
      <c r="Y22" s="5"/>
      <c r="Z22" s="7">
        <v>44188</v>
      </c>
      <c r="AA22" s="7">
        <v>44211</v>
      </c>
      <c r="AB22" s="5"/>
      <c r="AC22" s="5" t="s">
        <v>43</v>
      </c>
      <c r="AD22" s="5">
        <v>-1474</v>
      </c>
      <c r="AE22" s="5">
        <v>0</v>
      </c>
      <c r="AF22" s="5">
        <v>0</v>
      </c>
    </row>
    <row r="23" s="5" customFormat="1" spans="1:32">
      <c r="A23" s="5" t="s">
        <v>107</v>
      </c>
      <c r="B23" s="5"/>
      <c r="C23" s="5" t="s">
        <v>33</v>
      </c>
      <c r="D23" s="5"/>
      <c r="E23" s="5" t="s">
        <v>99</v>
      </c>
      <c r="F23" s="5" t="s">
        <v>35</v>
      </c>
      <c r="G23" s="5"/>
      <c r="H23" s="5" t="s">
        <v>36</v>
      </c>
      <c r="I23" s="5" t="s">
        <v>108</v>
      </c>
      <c r="J23" s="5" t="s">
        <v>109</v>
      </c>
      <c r="K23" s="7">
        <v>44193</v>
      </c>
      <c r="L23" s="7">
        <v>44194</v>
      </c>
      <c r="M23" s="5">
        <v>1</v>
      </c>
      <c r="N23" s="5">
        <v>1</v>
      </c>
      <c r="O23" s="5">
        <v>1</v>
      </c>
      <c r="P23" s="5">
        <v>337</v>
      </c>
      <c r="Q23" s="5">
        <v>0</v>
      </c>
      <c r="R23" s="5">
        <v>-337</v>
      </c>
      <c r="S23" s="5">
        <v>0</v>
      </c>
      <c r="T23" s="5"/>
      <c r="U23" s="5" t="s">
        <v>110</v>
      </c>
      <c r="V23" s="5" t="s">
        <v>52</v>
      </c>
      <c r="W23" s="5" t="s">
        <v>41</v>
      </c>
      <c r="X23" s="5" t="s">
        <v>42</v>
      </c>
      <c r="Y23" s="5"/>
      <c r="Z23" s="7">
        <v>44192</v>
      </c>
      <c r="AA23" s="7">
        <v>44211</v>
      </c>
      <c r="AB23" s="5"/>
      <c r="AC23" s="5" t="s">
        <v>43</v>
      </c>
      <c r="AD23" s="5">
        <v>-337</v>
      </c>
      <c r="AE23" s="5">
        <v>0</v>
      </c>
      <c r="AF23" s="5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workbookViewId="0">
      <selection activeCell="I29" sqref="I29"/>
    </sheetView>
  </sheetViews>
  <sheetFormatPr defaultColWidth="9" defaultRowHeight="13.5"/>
  <cols>
    <col min="1" max="1" width="13.5" style="5" customWidth="1"/>
    <col min="2" max="16360" width="9" style="5"/>
  </cols>
  <sheetData>
    <row r="1" s="5" customFormat="1" spans="1:13">
      <c r="A1" s="5" t="s">
        <v>0</v>
      </c>
      <c r="B1" s="5" t="s">
        <v>17</v>
      </c>
      <c r="M1" s="5" t="s">
        <v>111</v>
      </c>
    </row>
    <row r="2" s="5" customFormat="1" spans="1:13">
      <c r="A2" s="6">
        <v>14254286756</v>
      </c>
      <c r="B2" s="5">
        <v>700</v>
      </c>
      <c r="C2" s="5" t="str">
        <f>VLOOKUP(A2,HOP!A:H,8,0)</f>
        <v>700.00</v>
      </c>
      <c r="D2" s="5">
        <f>VLOOKUP(A2,HOP!A:B,2,0)</f>
        <v>1941358</v>
      </c>
      <c r="E2" s="5">
        <f>B2-C2</f>
        <v>0</v>
      </c>
      <c r="M2" s="5" t="str">
        <f>$M$1&amp;D2</f>
        <v>,1941358</v>
      </c>
    </row>
    <row r="3" s="5" customFormat="1" spans="1:13">
      <c r="A3" s="6">
        <v>14267136379</v>
      </c>
      <c r="B3" s="5">
        <v>1240</v>
      </c>
      <c r="C3" s="5" t="str">
        <f>VLOOKUP(A3,HOP!A:H,8,0)</f>
        <v>1240.00</v>
      </c>
      <c r="D3" s="5">
        <f>VLOOKUP(A3,HOP!A:B,2,0)</f>
        <v>1942896</v>
      </c>
      <c r="E3" s="5">
        <f>B3-C3</f>
        <v>0</v>
      </c>
      <c r="M3" s="5" t="str">
        <f>$M$1&amp;D3</f>
        <v>,1942896</v>
      </c>
    </row>
    <row r="4" s="5" customFormat="1" spans="1:13">
      <c r="A4" s="6">
        <v>14283402776</v>
      </c>
      <c r="B4" s="5">
        <v>0</v>
      </c>
      <c r="C4" s="5">
        <v>0</v>
      </c>
      <c r="D4" s="5">
        <v>1944445</v>
      </c>
      <c r="E4" s="5">
        <f>B4-C4</f>
        <v>0</v>
      </c>
      <c r="M4" s="5" t="str">
        <f>$M$1&amp;D4</f>
        <v>,1944445</v>
      </c>
    </row>
    <row r="5" s="5" customFormat="1" spans="1:13">
      <c r="A5" s="6">
        <v>14283897830</v>
      </c>
      <c r="B5" s="5">
        <v>2738</v>
      </c>
      <c r="C5" s="5" t="str">
        <f>VLOOKUP(A5,HOP!A:H,8,0)</f>
        <v>2738.00</v>
      </c>
      <c r="D5" s="5">
        <f>VLOOKUP(A5,HOP!A:B,2,0)</f>
        <v>1944482</v>
      </c>
      <c r="E5" s="5">
        <f t="shared" ref="E5:E22" si="0">B5-C5</f>
        <v>0</v>
      </c>
      <c r="M5" s="5" t="str">
        <f t="shared" ref="M5:M22" si="1">$M$1&amp;D5</f>
        <v>,1944482</v>
      </c>
    </row>
    <row r="6" s="5" customFormat="1" spans="1:13">
      <c r="A6" s="6">
        <v>14287178644</v>
      </c>
      <c r="B6" s="5">
        <v>1128</v>
      </c>
      <c r="C6" s="5" t="str">
        <f>VLOOKUP(A6,HOP!A:H,8,0)</f>
        <v>1128.00</v>
      </c>
      <c r="D6" s="5">
        <f>VLOOKUP(A6,HOP!A:B,2,0)</f>
        <v>1944790</v>
      </c>
      <c r="E6" s="5">
        <f t="shared" si="0"/>
        <v>0</v>
      </c>
      <c r="M6" s="5" t="str">
        <f t="shared" si="1"/>
        <v>,1944790</v>
      </c>
    </row>
    <row r="7" s="5" customFormat="1" spans="1:13">
      <c r="A7" s="6">
        <v>14293142492</v>
      </c>
      <c r="B7" s="5">
        <v>350</v>
      </c>
      <c r="C7" s="5" t="str">
        <f>VLOOKUP(A7,HOP!A:H,8,0)</f>
        <v>350.00</v>
      </c>
      <c r="D7" s="5">
        <f>VLOOKUP(A7,HOP!A:B,2,0)</f>
        <v>1946331</v>
      </c>
      <c r="E7" s="5">
        <f t="shared" si="0"/>
        <v>0</v>
      </c>
      <c r="M7" s="5" t="str">
        <f t="shared" si="1"/>
        <v>,1946331</v>
      </c>
    </row>
    <row r="8" s="5" customFormat="1" spans="1:13">
      <c r="A8" s="6">
        <v>14293354423</v>
      </c>
      <c r="B8" s="5">
        <v>365</v>
      </c>
      <c r="C8" s="5" t="str">
        <f>VLOOKUP(A8,HOP!A:H,8,0)</f>
        <v>365.00</v>
      </c>
      <c r="D8" s="5">
        <f>VLOOKUP(A8,HOP!A:B,2,0)</f>
        <v>1946456</v>
      </c>
      <c r="E8" s="5">
        <f t="shared" si="0"/>
        <v>0</v>
      </c>
      <c r="M8" s="5" t="str">
        <f t="shared" si="1"/>
        <v>,1946456</v>
      </c>
    </row>
    <row r="9" s="5" customFormat="1" spans="1:13">
      <c r="A9" s="6">
        <v>14293802212</v>
      </c>
      <c r="B9" s="5">
        <v>350</v>
      </c>
      <c r="C9" s="5" t="str">
        <f>VLOOKUP(A9,HOP!A:H,8,0)</f>
        <v>350.00</v>
      </c>
      <c r="D9" s="5">
        <f>VLOOKUP(A9,HOP!A:B,2,0)</f>
        <v>1946698</v>
      </c>
      <c r="E9" s="5">
        <f t="shared" si="0"/>
        <v>0</v>
      </c>
      <c r="M9" s="5" t="str">
        <f t="shared" si="1"/>
        <v>,1946698</v>
      </c>
    </row>
    <row r="10" s="5" customFormat="1" spans="1:13">
      <c r="A10" s="6">
        <v>14294169261</v>
      </c>
      <c r="B10" s="5">
        <v>350</v>
      </c>
      <c r="C10" s="5" t="str">
        <f>VLOOKUP(A10,HOP!A:H,8,0)</f>
        <v>350.00</v>
      </c>
      <c r="D10" s="5">
        <f>VLOOKUP(A10,HOP!A:B,2,0)</f>
        <v>1946890</v>
      </c>
      <c r="E10" s="5">
        <f t="shared" si="0"/>
        <v>0</v>
      </c>
      <c r="M10" s="5" t="str">
        <f t="shared" si="1"/>
        <v>,1946890</v>
      </c>
    </row>
    <row r="11" s="5" customFormat="1" spans="1:13">
      <c r="A11" s="6">
        <v>14294235402</v>
      </c>
      <c r="B11" s="5">
        <v>365</v>
      </c>
      <c r="C11" s="5" t="str">
        <f>VLOOKUP(A11,HOP!A:H,8,0)</f>
        <v>365.00</v>
      </c>
      <c r="D11" s="5">
        <f>VLOOKUP(A11,HOP!A:B,2,0)</f>
        <v>1946917</v>
      </c>
      <c r="E11" s="5">
        <f t="shared" si="0"/>
        <v>0</v>
      </c>
      <c r="M11" s="5" t="str">
        <f t="shared" si="1"/>
        <v>,1946917</v>
      </c>
    </row>
    <row r="12" s="5" customFormat="1" spans="1:13">
      <c r="A12" s="6">
        <v>14294435856</v>
      </c>
      <c r="B12" s="5">
        <v>365</v>
      </c>
      <c r="C12" s="5" t="str">
        <f>VLOOKUP(A12,HOP!A:H,8,0)</f>
        <v>365.00</v>
      </c>
      <c r="D12" s="5">
        <f>VLOOKUP(A12,HOP!A:B,2,0)</f>
        <v>1947006</v>
      </c>
      <c r="E12" s="5">
        <f t="shared" si="0"/>
        <v>0</v>
      </c>
      <c r="M12" s="5" t="str">
        <f t="shared" si="1"/>
        <v>,1947006</v>
      </c>
    </row>
    <row r="13" s="5" customFormat="1" spans="1:13">
      <c r="A13" s="6">
        <v>14294449913</v>
      </c>
      <c r="B13" s="5">
        <v>365</v>
      </c>
      <c r="C13" s="5" t="str">
        <f>VLOOKUP(A13,HOP!A:H,8,0)</f>
        <v>365.00</v>
      </c>
      <c r="D13" s="5">
        <f>VLOOKUP(A13,HOP!A:B,2,0)</f>
        <v>1947012</v>
      </c>
      <c r="E13" s="5">
        <f t="shared" si="0"/>
        <v>0</v>
      </c>
      <c r="M13" s="5" t="str">
        <f t="shared" si="1"/>
        <v>,1947012</v>
      </c>
    </row>
    <row r="14" s="5" customFormat="1" spans="1:13">
      <c r="A14" s="6">
        <v>14294500731</v>
      </c>
      <c r="B14" s="5">
        <v>370</v>
      </c>
      <c r="C14" s="5" t="str">
        <f>VLOOKUP(A14,HOP!A:H,8,0)</f>
        <v>370.00</v>
      </c>
      <c r="D14" s="5">
        <f>VLOOKUP(A14,HOP!A:B,2,0)</f>
        <v>1947038</v>
      </c>
      <c r="E14" s="5">
        <f t="shared" si="0"/>
        <v>0</v>
      </c>
      <c r="M14" s="5" t="str">
        <f t="shared" si="1"/>
        <v>,1947038</v>
      </c>
    </row>
    <row r="15" s="5" customFormat="1" spans="1:13">
      <c r="A15" s="6">
        <v>14294895028</v>
      </c>
      <c r="B15" s="5">
        <v>0</v>
      </c>
      <c r="C15" s="5">
        <v>0</v>
      </c>
      <c r="D15" s="5">
        <v>1947249</v>
      </c>
      <c r="E15" s="5">
        <f t="shared" si="0"/>
        <v>0</v>
      </c>
      <c r="M15" s="5" t="str">
        <f t="shared" si="1"/>
        <v>,1947249</v>
      </c>
    </row>
    <row r="16" s="5" customFormat="1" spans="1:13">
      <c r="A16" s="6">
        <v>14294950600</v>
      </c>
      <c r="B16" s="5">
        <v>278</v>
      </c>
      <c r="C16" s="5" t="str">
        <f>VLOOKUP(A16,HOP!A:H,8,0)</f>
        <v>278.00</v>
      </c>
      <c r="D16" s="5">
        <f>VLOOKUP(A16,HOP!A:B,2,0)</f>
        <v>1947279</v>
      </c>
      <c r="E16" s="5">
        <f t="shared" si="0"/>
        <v>0</v>
      </c>
      <c r="M16" s="5" t="str">
        <f t="shared" si="1"/>
        <v>,1947279</v>
      </c>
    </row>
    <row r="17" s="5" customFormat="1" spans="1:13">
      <c r="A17" s="6">
        <v>14295044154</v>
      </c>
      <c r="B17" s="5">
        <v>370</v>
      </c>
      <c r="C17" s="5" t="str">
        <f>VLOOKUP(A17,HOP!A:H,8,0)</f>
        <v>370.00</v>
      </c>
      <c r="D17" s="5">
        <f>VLOOKUP(A17,HOP!A:B,2,0)</f>
        <v>1947336</v>
      </c>
      <c r="E17" s="5">
        <f>B17-C17</f>
        <v>0</v>
      </c>
      <c r="M17" s="5" t="str">
        <f>$M$1&amp;D17</f>
        <v>,1947336</v>
      </c>
    </row>
    <row r="18" s="5" customFormat="1" spans="1:13">
      <c r="A18" s="6">
        <v>14295059816</v>
      </c>
      <c r="B18" s="5">
        <v>740</v>
      </c>
      <c r="C18" s="5" t="str">
        <f>VLOOKUP(A18,HOP!A:H,8,0)</f>
        <v>740.00</v>
      </c>
      <c r="D18" s="5">
        <f>VLOOKUP(A18,HOP!A:B,2,0)</f>
        <v>1947345</v>
      </c>
      <c r="E18" s="5">
        <f>B18-C18</f>
        <v>0</v>
      </c>
      <c r="M18" s="5" t="str">
        <f>$M$1&amp;D18</f>
        <v>,1947345</v>
      </c>
    </row>
    <row r="19" s="5" customFormat="1" spans="1:13">
      <c r="A19" s="6">
        <v>14141189591</v>
      </c>
      <c r="B19" s="5">
        <v>-1602</v>
      </c>
      <c r="C19" s="5" t="e">
        <f>VLOOKUP(A19,HOP!A:H,8,0)</f>
        <v>#N/A</v>
      </c>
      <c r="D19" s="5">
        <v>1927739</v>
      </c>
      <c r="E19" s="5" t="e">
        <f>B19-C19</f>
        <v>#N/A</v>
      </c>
      <c r="F19" s="5" t="s">
        <v>112</v>
      </c>
      <c r="M19" s="5" t="str">
        <f>$M$1&amp;D19</f>
        <v>,1927739</v>
      </c>
    </row>
    <row r="20" s="5" customFormat="1" spans="1:13">
      <c r="A20" s="6">
        <v>14173993101</v>
      </c>
      <c r="B20" s="5">
        <v>-1474</v>
      </c>
      <c r="C20" s="5" t="e">
        <f>VLOOKUP(A20,HOP!A:H,8,0)</f>
        <v>#N/A</v>
      </c>
      <c r="D20" s="5">
        <v>1931544</v>
      </c>
      <c r="E20" s="5" t="e">
        <f>B20-C20</f>
        <v>#N/A</v>
      </c>
      <c r="F20" s="5" t="s">
        <v>113</v>
      </c>
      <c r="M20" s="5" t="str">
        <f>$M$1&amp;D20</f>
        <v>,1931544</v>
      </c>
    </row>
    <row r="21" s="5" customFormat="1" spans="1:13">
      <c r="A21" s="6">
        <v>14198694306</v>
      </c>
      <c r="B21" s="5">
        <v>-337</v>
      </c>
      <c r="C21" s="5" t="str">
        <f>VLOOKUP(A21,HOP!A:H,8,0)</f>
        <v>0.00</v>
      </c>
      <c r="D21" s="5">
        <f>VLOOKUP(A21,HOP!A:B,2,0)</f>
        <v>1934909</v>
      </c>
      <c r="E21" s="5">
        <f>B21-C21</f>
        <v>-337</v>
      </c>
      <c r="F21" s="5" t="s">
        <v>114</v>
      </c>
      <c r="M21" s="5" t="str">
        <f>$M$1&amp;D21</f>
        <v>,1934909</v>
      </c>
    </row>
    <row r="23" spans="2:2">
      <c r="B23" s="5">
        <f>SUM(B2:B22)</f>
        <v>6661</v>
      </c>
    </row>
    <row r="25" spans="1:1">
      <c r="A25" s="5" t="s">
        <v>115</v>
      </c>
    </row>
    <row r="26" spans="1:1">
      <c r="A26" s="5" t="s">
        <v>116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117</v>
      </c>
      <c r="B1" s="2" t="s">
        <v>118</v>
      </c>
      <c r="C1" s="2" t="s">
        <v>119</v>
      </c>
      <c r="D1" s="2" t="s">
        <v>120</v>
      </c>
      <c r="E1" s="2" t="s">
        <v>10</v>
      </c>
      <c r="F1" s="2" t="s">
        <v>121</v>
      </c>
      <c r="G1" s="2" t="s">
        <v>122</v>
      </c>
      <c r="H1" s="2" t="s">
        <v>123</v>
      </c>
      <c r="I1" s="2" t="s">
        <v>124</v>
      </c>
      <c r="J1" s="2" t="s">
        <v>125</v>
      </c>
      <c r="K1" s="2" t="s">
        <v>25</v>
      </c>
    </row>
    <row r="2" s="1" customFormat="1" ht="20" customHeight="1" spans="1:11">
      <c r="A2" s="3">
        <v>14295059816</v>
      </c>
      <c r="B2" s="3">
        <v>1947345</v>
      </c>
      <c r="C2" s="2" t="s">
        <v>126</v>
      </c>
      <c r="D2" s="2" t="s">
        <v>97</v>
      </c>
      <c r="E2" s="2" t="s">
        <v>127</v>
      </c>
      <c r="F2" s="2" t="s">
        <v>128</v>
      </c>
      <c r="G2" s="2" t="s">
        <v>129</v>
      </c>
      <c r="H2" s="2" t="s">
        <v>130</v>
      </c>
      <c r="I2" s="2" t="s">
        <v>131</v>
      </c>
      <c r="J2" s="2" t="s">
        <v>132</v>
      </c>
      <c r="K2" s="2" t="s">
        <v>133</v>
      </c>
    </row>
    <row r="3" s="1" customFormat="1" ht="20" customHeight="1" spans="1:11">
      <c r="A3" s="3">
        <v>14295044154</v>
      </c>
      <c r="B3" s="3">
        <v>1947336</v>
      </c>
      <c r="C3" s="2" t="s">
        <v>126</v>
      </c>
      <c r="D3" s="2" t="s">
        <v>95</v>
      </c>
      <c r="E3" s="2" t="s">
        <v>127</v>
      </c>
      <c r="F3" s="2" t="s">
        <v>128</v>
      </c>
      <c r="G3" s="2" t="s">
        <v>129</v>
      </c>
      <c r="H3" s="2" t="s">
        <v>134</v>
      </c>
      <c r="I3" s="2" t="s">
        <v>95</v>
      </c>
      <c r="J3" s="2" t="s">
        <v>132</v>
      </c>
      <c r="K3" s="2" t="s">
        <v>135</v>
      </c>
    </row>
    <row r="4" s="1" customFormat="1" ht="20" customHeight="1" spans="1:11">
      <c r="A4" s="3">
        <v>14294950600</v>
      </c>
      <c r="B4" s="3">
        <v>1947279</v>
      </c>
      <c r="C4" s="2" t="s">
        <v>136</v>
      </c>
      <c r="D4" s="2" t="s">
        <v>92</v>
      </c>
      <c r="E4" s="2" t="s">
        <v>127</v>
      </c>
      <c r="F4" s="2" t="s">
        <v>128</v>
      </c>
      <c r="G4" s="2" t="s">
        <v>129</v>
      </c>
      <c r="H4" s="2" t="s">
        <v>137</v>
      </c>
      <c r="I4" s="2" t="s">
        <v>92</v>
      </c>
      <c r="J4" s="2" t="s">
        <v>132</v>
      </c>
      <c r="K4" s="2" t="s">
        <v>138</v>
      </c>
    </row>
    <row r="5" s="1" customFormat="1" ht="20" customHeight="1" spans="1:11">
      <c r="A5" s="3">
        <v>14294500731</v>
      </c>
      <c r="B5" s="3">
        <v>1947038</v>
      </c>
      <c r="C5" s="2" t="s">
        <v>126</v>
      </c>
      <c r="D5" s="2" t="s">
        <v>84</v>
      </c>
      <c r="E5" s="2" t="s">
        <v>127</v>
      </c>
      <c r="F5" s="2" t="s">
        <v>128</v>
      </c>
      <c r="G5" s="2" t="s">
        <v>129</v>
      </c>
      <c r="H5" s="2" t="s">
        <v>134</v>
      </c>
      <c r="I5" s="2" t="s">
        <v>84</v>
      </c>
      <c r="J5" s="2" t="s">
        <v>132</v>
      </c>
      <c r="K5" s="2" t="s">
        <v>139</v>
      </c>
    </row>
    <row r="6" s="1" customFormat="1" ht="20" customHeight="1" spans="1:11">
      <c r="A6" s="3">
        <v>14294449913</v>
      </c>
      <c r="B6" s="3">
        <v>1947012</v>
      </c>
      <c r="C6" s="2" t="s">
        <v>140</v>
      </c>
      <c r="D6" s="2" t="s">
        <v>80</v>
      </c>
      <c r="E6" s="2" t="s">
        <v>127</v>
      </c>
      <c r="F6" s="2" t="s">
        <v>128</v>
      </c>
      <c r="G6" s="2" t="s">
        <v>129</v>
      </c>
      <c r="H6" s="2" t="s">
        <v>141</v>
      </c>
      <c r="I6" s="2" t="s">
        <v>80</v>
      </c>
      <c r="J6" s="2" t="s">
        <v>132</v>
      </c>
      <c r="K6" s="2" t="s">
        <v>142</v>
      </c>
    </row>
    <row r="7" s="1" customFormat="1" ht="20" customHeight="1" spans="1:11">
      <c r="A7" s="3">
        <v>14294435856</v>
      </c>
      <c r="B7" s="3">
        <v>1947006</v>
      </c>
      <c r="C7" s="2" t="s">
        <v>140</v>
      </c>
      <c r="D7" s="2" t="s">
        <v>78</v>
      </c>
      <c r="E7" s="2" t="s">
        <v>127</v>
      </c>
      <c r="F7" s="2" t="s">
        <v>128</v>
      </c>
      <c r="G7" s="2" t="s">
        <v>129</v>
      </c>
      <c r="H7" s="2" t="s">
        <v>141</v>
      </c>
      <c r="I7" s="2" t="s">
        <v>78</v>
      </c>
      <c r="J7" s="2" t="s">
        <v>132</v>
      </c>
      <c r="K7" s="2" t="s">
        <v>143</v>
      </c>
    </row>
    <row r="8" s="1" customFormat="1" ht="20" customHeight="1" spans="1:11">
      <c r="A8" s="3">
        <v>14294235402</v>
      </c>
      <c r="B8" s="3">
        <v>1946917</v>
      </c>
      <c r="C8" s="2" t="s">
        <v>140</v>
      </c>
      <c r="D8" s="2" t="s">
        <v>75</v>
      </c>
      <c r="E8" s="2" t="s">
        <v>127</v>
      </c>
      <c r="F8" s="2" t="s">
        <v>128</v>
      </c>
      <c r="G8" s="2" t="s">
        <v>129</v>
      </c>
      <c r="H8" s="2" t="s">
        <v>141</v>
      </c>
      <c r="I8" s="2" t="s">
        <v>75</v>
      </c>
      <c r="J8" s="2" t="s">
        <v>132</v>
      </c>
      <c r="K8" s="2" t="s">
        <v>144</v>
      </c>
    </row>
    <row r="9" s="1" customFormat="1" ht="20" customHeight="1" spans="1:11">
      <c r="A9" s="3">
        <v>14294169261</v>
      </c>
      <c r="B9" s="3">
        <v>1946890</v>
      </c>
      <c r="C9" s="2" t="s">
        <v>145</v>
      </c>
      <c r="D9" s="2" t="s">
        <v>72</v>
      </c>
      <c r="E9" s="2" t="s">
        <v>127</v>
      </c>
      <c r="F9" s="2" t="s">
        <v>128</v>
      </c>
      <c r="G9" s="2" t="s">
        <v>129</v>
      </c>
      <c r="H9" s="2" t="s">
        <v>146</v>
      </c>
      <c r="I9" s="2" t="s">
        <v>72</v>
      </c>
      <c r="J9" s="2" t="s">
        <v>132</v>
      </c>
      <c r="K9" s="2" t="s">
        <v>147</v>
      </c>
    </row>
    <row r="10" s="1" customFormat="1" ht="20" customHeight="1" spans="1:11">
      <c r="A10" s="3">
        <v>14293802212</v>
      </c>
      <c r="B10" s="3">
        <v>1946698</v>
      </c>
      <c r="C10" s="2" t="s">
        <v>145</v>
      </c>
      <c r="D10" s="2" t="s">
        <v>70</v>
      </c>
      <c r="E10" s="2" t="s">
        <v>127</v>
      </c>
      <c r="F10" s="2" t="s">
        <v>128</v>
      </c>
      <c r="G10" s="2" t="s">
        <v>129</v>
      </c>
      <c r="H10" s="2" t="s">
        <v>146</v>
      </c>
      <c r="I10" s="2" t="s">
        <v>70</v>
      </c>
      <c r="J10" s="2" t="s">
        <v>132</v>
      </c>
      <c r="K10" s="2" t="s">
        <v>148</v>
      </c>
    </row>
    <row r="11" s="1" customFormat="1" ht="20" customHeight="1" spans="1:11">
      <c r="A11" s="3">
        <v>14293354423</v>
      </c>
      <c r="B11" s="3">
        <v>1946456</v>
      </c>
      <c r="C11" s="2" t="s">
        <v>140</v>
      </c>
      <c r="D11" s="2" t="s">
        <v>68</v>
      </c>
      <c r="E11" s="2" t="s">
        <v>127</v>
      </c>
      <c r="F11" s="2" t="s">
        <v>128</v>
      </c>
      <c r="G11" s="2" t="s">
        <v>129</v>
      </c>
      <c r="H11" s="2" t="s">
        <v>141</v>
      </c>
      <c r="I11" s="2" t="s">
        <v>68</v>
      </c>
      <c r="J11" s="2" t="s">
        <v>132</v>
      </c>
      <c r="K11" s="2" t="s">
        <v>149</v>
      </c>
    </row>
    <row r="12" s="1" customFormat="1" ht="20" customHeight="1" spans="1:11">
      <c r="A12" s="3">
        <v>14293142492</v>
      </c>
      <c r="B12" s="3">
        <v>1946331</v>
      </c>
      <c r="C12" s="2" t="s">
        <v>145</v>
      </c>
      <c r="D12" s="2" t="s">
        <v>64</v>
      </c>
      <c r="E12" s="2" t="s">
        <v>127</v>
      </c>
      <c r="F12" s="2" t="s">
        <v>128</v>
      </c>
      <c r="G12" s="2" t="s">
        <v>129</v>
      </c>
      <c r="H12" s="2" t="s">
        <v>146</v>
      </c>
      <c r="I12" s="2" t="s">
        <v>64</v>
      </c>
      <c r="J12" s="2" t="s">
        <v>132</v>
      </c>
      <c r="K12" s="2" t="s">
        <v>150</v>
      </c>
    </row>
    <row r="13" s="1" customFormat="1" ht="20" customHeight="1" spans="1:11">
      <c r="A13" s="3">
        <v>14287178644</v>
      </c>
      <c r="B13" s="3">
        <v>1944790</v>
      </c>
      <c r="C13" s="2" t="s">
        <v>151</v>
      </c>
      <c r="D13" s="2" t="s">
        <v>61</v>
      </c>
      <c r="E13" s="2" t="s">
        <v>127</v>
      </c>
      <c r="F13" s="2" t="s">
        <v>128</v>
      </c>
      <c r="G13" s="2" t="s">
        <v>129</v>
      </c>
      <c r="H13" s="2" t="s">
        <v>152</v>
      </c>
      <c r="I13" s="2" t="s">
        <v>61</v>
      </c>
      <c r="J13" s="2" t="s">
        <v>132</v>
      </c>
      <c r="K13" s="2" t="s">
        <v>153</v>
      </c>
    </row>
    <row r="14" s="1" customFormat="1" ht="20" customHeight="1" spans="1:11">
      <c r="A14" s="3">
        <v>14283897830</v>
      </c>
      <c r="B14" s="3">
        <v>1944482</v>
      </c>
      <c r="C14" s="2" t="s">
        <v>154</v>
      </c>
      <c r="D14" s="2" t="s">
        <v>155</v>
      </c>
      <c r="E14" s="2" t="s">
        <v>156</v>
      </c>
      <c r="F14" s="2" t="s">
        <v>128</v>
      </c>
      <c r="G14" s="2" t="s">
        <v>129</v>
      </c>
      <c r="H14" s="2" t="s">
        <v>157</v>
      </c>
      <c r="I14" s="2" t="s">
        <v>158</v>
      </c>
      <c r="J14" s="2" t="s">
        <v>132</v>
      </c>
      <c r="K14" s="2" t="s">
        <v>159</v>
      </c>
    </row>
    <row r="15" s="1" customFormat="1" ht="20" customHeight="1" spans="1:11">
      <c r="A15" s="2" t="s">
        <v>160</v>
      </c>
      <c r="B15" s="3">
        <v>1943934</v>
      </c>
      <c r="C15" s="2" t="s">
        <v>161</v>
      </c>
      <c r="D15" s="2" t="s">
        <v>162</v>
      </c>
      <c r="E15" s="2" t="s">
        <v>163</v>
      </c>
      <c r="F15" s="2" t="s">
        <v>156</v>
      </c>
      <c r="G15" s="2" t="s">
        <v>129</v>
      </c>
      <c r="H15" s="2" t="s">
        <v>164</v>
      </c>
      <c r="I15" s="2" t="s">
        <v>158</v>
      </c>
      <c r="J15" s="2" t="s">
        <v>158</v>
      </c>
      <c r="K15" s="2" t="s">
        <v>165</v>
      </c>
    </row>
    <row r="16" s="1" customFormat="1" ht="20" customHeight="1" spans="1:11">
      <c r="A16" s="3">
        <v>14273701331</v>
      </c>
      <c r="B16" s="3">
        <v>1943545</v>
      </c>
      <c r="C16" s="2" t="s">
        <v>145</v>
      </c>
      <c r="D16" s="2" t="s">
        <v>166</v>
      </c>
      <c r="E16" s="2" t="s">
        <v>167</v>
      </c>
      <c r="F16" s="2" t="s">
        <v>156</v>
      </c>
      <c r="G16" s="2" t="s">
        <v>129</v>
      </c>
      <c r="H16" s="2" t="s">
        <v>164</v>
      </c>
      <c r="I16" s="2" t="s">
        <v>166</v>
      </c>
      <c r="J16" s="2" t="s">
        <v>132</v>
      </c>
      <c r="K16" s="2" t="s">
        <v>168</v>
      </c>
    </row>
    <row r="17" s="1" customFormat="1" ht="20" customHeight="1" spans="1:11">
      <c r="A17" s="3">
        <v>14267136379</v>
      </c>
      <c r="B17" s="3">
        <v>1942896</v>
      </c>
      <c r="C17" s="2" t="s">
        <v>169</v>
      </c>
      <c r="D17" s="2" t="s">
        <v>47</v>
      </c>
      <c r="E17" s="2" t="s">
        <v>156</v>
      </c>
      <c r="F17" s="2" t="s">
        <v>128</v>
      </c>
      <c r="G17" s="2" t="s">
        <v>129</v>
      </c>
      <c r="H17" s="2" t="s">
        <v>170</v>
      </c>
      <c r="I17" s="2" t="s">
        <v>47</v>
      </c>
      <c r="J17" s="2" t="s">
        <v>132</v>
      </c>
      <c r="K17" s="2" t="s">
        <v>171</v>
      </c>
    </row>
    <row r="18" s="1" customFormat="1" ht="20" customHeight="1" spans="1:11">
      <c r="A18" s="3">
        <v>14260646836</v>
      </c>
      <c r="B18" s="3">
        <v>1942201</v>
      </c>
      <c r="C18" s="2" t="s">
        <v>172</v>
      </c>
      <c r="D18" s="2" t="s">
        <v>173</v>
      </c>
      <c r="E18" s="2" t="s">
        <v>167</v>
      </c>
      <c r="F18" s="2" t="s">
        <v>163</v>
      </c>
      <c r="G18" s="2" t="s">
        <v>129</v>
      </c>
      <c r="H18" s="2" t="s">
        <v>164</v>
      </c>
      <c r="I18" s="2" t="s">
        <v>173</v>
      </c>
      <c r="J18" s="2" t="s">
        <v>132</v>
      </c>
      <c r="K18" s="2" t="s">
        <v>174</v>
      </c>
    </row>
    <row r="19" s="1" customFormat="1" ht="20" customHeight="1" spans="1:11">
      <c r="A19" s="3">
        <v>14259770600</v>
      </c>
      <c r="B19" s="3">
        <v>1942097</v>
      </c>
      <c r="C19" s="2" t="s">
        <v>172</v>
      </c>
      <c r="D19" s="2" t="s">
        <v>175</v>
      </c>
      <c r="E19" s="2" t="s">
        <v>176</v>
      </c>
      <c r="F19" s="2" t="s">
        <v>177</v>
      </c>
      <c r="G19" s="2" t="s">
        <v>129</v>
      </c>
      <c r="H19" s="2" t="s">
        <v>178</v>
      </c>
      <c r="I19" s="2" t="s">
        <v>175</v>
      </c>
      <c r="J19" s="2" t="s">
        <v>132</v>
      </c>
      <c r="K19" s="2" t="s">
        <v>179</v>
      </c>
    </row>
    <row r="20" s="1" customFormat="1" ht="20" customHeight="1" spans="1:11">
      <c r="A20" s="3">
        <v>14254286756</v>
      </c>
      <c r="B20" s="3">
        <v>1941358</v>
      </c>
      <c r="C20" s="2" t="s">
        <v>145</v>
      </c>
      <c r="D20" s="2" t="s">
        <v>39</v>
      </c>
      <c r="E20" s="2" t="s">
        <v>127</v>
      </c>
      <c r="F20" s="2" t="s">
        <v>128</v>
      </c>
      <c r="G20" s="2" t="s">
        <v>129</v>
      </c>
      <c r="H20" s="2" t="s">
        <v>180</v>
      </c>
      <c r="I20" s="2" t="s">
        <v>181</v>
      </c>
      <c r="J20" s="2" t="s">
        <v>132</v>
      </c>
      <c r="K20" s="2" t="s">
        <v>182</v>
      </c>
    </row>
    <row r="21" s="1" customFormat="1" ht="20" customHeight="1" spans="1:11">
      <c r="A21" s="3">
        <v>14210884253</v>
      </c>
      <c r="B21" s="3">
        <v>1936598</v>
      </c>
      <c r="C21" s="2" t="s">
        <v>140</v>
      </c>
      <c r="D21" s="2" t="s">
        <v>183</v>
      </c>
      <c r="E21" s="2" t="s">
        <v>184</v>
      </c>
      <c r="F21" s="2" t="s">
        <v>185</v>
      </c>
      <c r="G21" s="2" t="s">
        <v>129</v>
      </c>
      <c r="H21" s="2" t="s">
        <v>164</v>
      </c>
      <c r="I21" s="2" t="s">
        <v>183</v>
      </c>
      <c r="J21" s="2" t="s">
        <v>132</v>
      </c>
      <c r="K21" s="2" t="s">
        <v>186</v>
      </c>
    </row>
    <row r="22" s="1" customFormat="1" ht="20" customHeight="1" spans="1:11">
      <c r="A22" s="3">
        <v>14231479451</v>
      </c>
      <c r="B22" s="3">
        <v>1935845</v>
      </c>
      <c r="C22" s="2" t="s">
        <v>140</v>
      </c>
      <c r="D22" s="2" t="s">
        <v>187</v>
      </c>
      <c r="E22" s="2" t="s">
        <v>185</v>
      </c>
      <c r="F22" s="2" t="s">
        <v>188</v>
      </c>
      <c r="G22" s="2" t="s">
        <v>129</v>
      </c>
      <c r="H22" s="2" t="s">
        <v>164</v>
      </c>
      <c r="I22" s="2" t="s">
        <v>158</v>
      </c>
      <c r="J22" s="2" t="s">
        <v>158</v>
      </c>
      <c r="K22" s="2" t="s">
        <v>189</v>
      </c>
    </row>
    <row r="23" s="1" customFormat="1" ht="20" customHeight="1" spans="1:11">
      <c r="A23" s="4">
        <v>8.46747786142359e+19</v>
      </c>
      <c r="B23" s="3">
        <v>1935826</v>
      </c>
      <c r="C23" s="2" t="s">
        <v>140</v>
      </c>
      <c r="D23" s="2" t="s">
        <v>190</v>
      </c>
      <c r="E23" s="2" t="s">
        <v>185</v>
      </c>
      <c r="F23" s="2" t="s">
        <v>188</v>
      </c>
      <c r="G23" s="2" t="s">
        <v>129</v>
      </c>
      <c r="H23" s="2" t="s">
        <v>164</v>
      </c>
      <c r="I23" s="2" t="s">
        <v>158</v>
      </c>
      <c r="J23" s="2" t="s">
        <v>158</v>
      </c>
      <c r="K23" s="2" t="s">
        <v>191</v>
      </c>
    </row>
    <row r="24" s="1" customFormat="1" ht="20" customHeight="1" spans="1:11">
      <c r="A24" s="4">
        <v>1.48243842097961e+40</v>
      </c>
      <c r="B24" s="3">
        <v>1935821</v>
      </c>
      <c r="C24" s="2" t="s">
        <v>140</v>
      </c>
      <c r="D24" s="2" t="s">
        <v>192</v>
      </c>
      <c r="E24" s="2" t="s">
        <v>185</v>
      </c>
      <c r="F24" s="2" t="s">
        <v>188</v>
      </c>
      <c r="G24" s="2" t="s">
        <v>129</v>
      </c>
      <c r="H24" s="2" t="s">
        <v>164</v>
      </c>
      <c r="I24" s="2" t="s">
        <v>158</v>
      </c>
      <c r="J24" s="2" t="s">
        <v>158</v>
      </c>
      <c r="K24" s="2" t="s">
        <v>193</v>
      </c>
    </row>
    <row r="25" s="1" customFormat="1" ht="20" customHeight="1" spans="1:11">
      <c r="A25" s="2" t="s">
        <v>194</v>
      </c>
      <c r="B25" s="3">
        <v>1935815</v>
      </c>
      <c r="C25" s="2" t="s">
        <v>140</v>
      </c>
      <c r="D25" s="2" t="s">
        <v>195</v>
      </c>
      <c r="E25" s="2" t="s">
        <v>184</v>
      </c>
      <c r="F25" s="2" t="s">
        <v>185</v>
      </c>
      <c r="G25" s="2" t="s">
        <v>129</v>
      </c>
      <c r="H25" s="2" t="s">
        <v>164</v>
      </c>
      <c r="I25" s="2" t="s">
        <v>158</v>
      </c>
      <c r="J25" s="2" t="s">
        <v>158</v>
      </c>
      <c r="K25" s="2" t="s">
        <v>196</v>
      </c>
    </row>
    <row r="26" s="1" customFormat="1" ht="20" customHeight="1" spans="1:11">
      <c r="A26" s="3">
        <v>14198694306</v>
      </c>
      <c r="B26" s="3">
        <v>1934909</v>
      </c>
      <c r="C26" s="2" t="s">
        <v>197</v>
      </c>
      <c r="D26" s="2" t="s">
        <v>110</v>
      </c>
      <c r="E26" s="2" t="s">
        <v>198</v>
      </c>
      <c r="F26" s="2" t="s">
        <v>199</v>
      </c>
      <c r="G26" s="2" t="s">
        <v>129</v>
      </c>
      <c r="H26" s="2" t="s">
        <v>164</v>
      </c>
      <c r="I26" s="2" t="s">
        <v>110</v>
      </c>
      <c r="J26" s="2" t="s">
        <v>132</v>
      </c>
      <c r="K26" s="2" t="s">
        <v>200</v>
      </c>
    </row>
    <row r="27" s="1" customFormat="1" ht="20" customHeight="1" spans="1:11">
      <c r="A27" s="3">
        <v>14189038738</v>
      </c>
      <c r="B27" s="3">
        <v>1933596</v>
      </c>
      <c r="C27" s="2" t="s">
        <v>201</v>
      </c>
      <c r="D27" s="2" t="s">
        <v>202</v>
      </c>
      <c r="E27" s="2" t="s">
        <v>203</v>
      </c>
      <c r="F27" s="2" t="s">
        <v>204</v>
      </c>
      <c r="G27" s="2" t="s">
        <v>129</v>
      </c>
      <c r="H27" s="2" t="s">
        <v>164</v>
      </c>
      <c r="I27" s="2" t="s">
        <v>202</v>
      </c>
      <c r="J27" s="2" t="s">
        <v>132</v>
      </c>
      <c r="K27" s="2" t="s">
        <v>205</v>
      </c>
    </row>
    <row r="28" s="1" customFormat="1" ht="20" customHeight="1" spans="1:11">
      <c r="A28" s="3">
        <v>14187157621</v>
      </c>
      <c r="B28" s="3">
        <v>1933256</v>
      </c>
      <c r="C28" s="2" t="s">
        <v>206</v>
      </c>
      <c r="D28" s="2" t="s">
        <v>207</v>
      </c>
      <c r="E28" s="2" t="s">
        <v>203</v>
      </c>
      <c r="F28" s="2" t="s">
        <v>204</v>
      </c>
      <c r="G28" s="2" t="s">
        <v>129</v>
      </c>
      <c r="H28" s="2" t="s">
        <v>164</v>
      </c>
      <c r="I28" s="2" t="s">
        <v>207</v>
      </c>
      <c r="J28" s="2" t="s">
        <v>132</v>
      </c>
      <c r="K28" s="2" t="s">
        <v>208</v>
      </c>
    </row>
    <row r="29" s="1" customFormat="1" ht="20" customHeight="1" spans="1:11">
      <c r="A29" s="3">
        <v>14176456441</v>
      </c>
      <c r="B29" s="3">
        <v>1932147</v>
      </c>
      <c r="C29" s="2" t="s">
        <v>140</v>
      </c>
      <c r="D29" s="2" t="s">
        <v>209</v>
      </c>
      <c r="E29" s="2" t="s">
        <v>210</v>
      </c>
      <c r="F29" s="2" t="s">
        <v>203</v>
      </c>
      <c r="G29" s="2" t="s">
        <v>129</v>
      </c>
      <c r="H29" s="2" t="s">
        <v>164</v>
      </c>
      <c r="I29" s="2" t="s">
        <v>209</v>
      </c>
      <c r="J29" s="2" t="s">
        <v>132</v>
      </c>
      <c r="K29" s="2" t="s">
        <v>211</v>
      </c>
    </row>
    <row r="30" s="1" customFormat="1" ht="20" customHeight="1" spans="1:11">
      <c r="A30" s="3">
        <v>14172719232</v>
      </c>
      <c r="B30" s="3">
        <v>1931377</v>
      </c>
      <c r="C30" s="2" t="s">
        <v>206</v>
      </c>
      <c r="D30" s="2" t="s">
        <v>212</v>
      </c>
      <c r="E30" s="2" t="s">
        <v>203</v>
      </c>
      <c r="F30" s="2" t="s">
        <v>204</v>
      </c>
      <c r="G30" s="2" t="s">
        <v>129</v>
      </c>
      <c r="H30" s="2" t="s">
        <v>164</v>
      </c>
      <c r="I30" s="2" t="s">
        <v>212</v>
      </c>
      <c r="J30" s="2" t="s">
        <v>132</v>
      </c>
      <c r="K30" s="2" t="s">
        <v>213</v>
      </c>
    </row>
    <row r="31" s="1" customFormat="1" ht="20" customHeight="1" spans="1:11">
      <c r="A31" s="3">
        <v>14169787679</v>
      </c>
      <c r="B31" s="3">
        <v>1931167</v>
      </c>
      <c r="C31" s="2" t="s">
        <v>214</v>
      </c>
      <c r="D31" s="2" t="s">
        <v>215</v>
      </c>
      <c r="E31" s="2" t="s">
        <v>216</v>
      </c>
      <c r="F31" s="2" t="s">
        <v>210</v>
      </c>
      <c r="G31" s="2" t="s">
        <v>129</v>
      </c>
      <c r="H31" s="2" t="s">
        <v>164</v>
      </c>
      <c r="I31" s="2" t="s">
        <v>215</v>
      </c>
      <c r="J31" s="2" t="s">
        <v>132</v>
      </c>
      <c r="K31" s="2" t="s">
        <v>217</v>
      </c>
    </row>
    <row r="32" s="1" customFormat="1" ht="20" customHeight="1" spans="1:11">
      <c r="A32" s="3">
        <v>14169229864</v>
      </c>
      <c r="B32" s="3">
        <v>1931030</v>
      </c>
      <c r="C32" s="2" t="s">
        <v>214</v>
      </c>
      <c r="D32" s="2" t="s">
        <v>215</v>
      </c>
      <c r="E32" s="2" t="s">
        <v>216</v>
      </c>
      <c r="F32" s="2" t="s">
        <v>210</v>
      </c>
      <c r="G32" s="2" t="s">
        <v>129</v>
      </c>
      <c r="H32" s="2" t="s">
        <v>164</v>
      </c>
      <c r="I32" s="2" t="s">
        <v>215</v>
      </c>
      <c r="J32" s="2" t="s">
        <v>132</v>
      </c>
      <c r="K32" s="2" t="s">
        <v>218</v>
      </c>
    </row>
    <row r="33" s="1" customFormat="1" ht="20" customHeight="1" spans="1:11">
      <c r="A33" s="2" t="s">
        <v>219</v>
      </c>
      <c r="B33" s="3">
        <v>1930523</v>
      </c>
      <c r="C33" s="2" t="s">
        <v>140</v>
      </c>
      <c r="D33" s="2" t="s">
        <v>220</v>
      </c>
      <c r="E33" s="2" t="s">
        <v>221</v>
      </c>
      <c r="F33" s="2" t="s">
        <v>184</v>
      </c>
      <c r="G33" s="2" t="s">
        <v>129</v>
      </c>
      <c r="H33" s="2" t="s">
        <v>164</v>
      </c>
      <c r="I33" s="2" t="s">
        <v>158</v>
      </c>
      <c r="J33" s="2" t="s">
        <v>158</v>
      </c>
      <c r="K33" s="2" t="s">
        <v>222</v>
      </c>
    </row>
    <row r="34" s="1" customFormat="1" ht="20" customHeight="1" spans="1:11">
      <c r="A34" s="4">
        <v>1.42335686271423e+21</v>
      </c>
      <c r="B34" s="3">
        <v>1927310</v>
      </c>
      <c r="C34" s="2" t="s">
        <v>140</v>
      </c>
      <c r="D34" s="2" t="s">
        <v>223</v>
      </c>
      <c r="E34" s="2" t="s">
        <v>185</v>
      </c>
      <c r="F34" s="2" t="s">
        <v>188</v>
      </c>
      <c r="G34" s="2" t="s">
        <v>129</v>
      </c>
      <c r="H34" s="2" t="s">
        <v>164</v>
      </c>
      <c r="I34" s="2" t="s">
        <v>158</v>
      </c>
      <c r="J34" s="2" t="s">
        <v>158</v>
      </c>
      <c r="K34" s="2" t="s">
        <v>224</v>
      </c>
    </row>
    <row r="35" s="1" customFormat="1" ht="20" customHeight="1" spans="1:11">
      <c r="A35" s="2" t="s">
        <v>225</v>
      </c>
      <c r="B35" s="3">
        <v>1925419</v>
      </c>
      <c r="C35" s="2" t="s">
        <v>140</v>
      </c>
      <c r="D35" s="2" t="s">
        <v>226</v>
      </c>
      <c r="E35" s="2" t="s">
        <v>184</v>
      </c>
      <c r="F35" s="2" t="s">
        <v>185</v>
      </c>
      <c r="G35" s="2" t="s">
        <v>129</v>
      </c>
      <c r="H35" s="2" t="s">
        <v>164</v>
      </c>
      <c r="I35" s="2" t="s">
        <v>158</v>
      </c>
      <c r="J35" s="2" t="s">
        <v>158</v>
      </c>
      <c r="K35" s="2" t="s">
        <v>227</v>
      </c>
    </row>
    <row r="36" s="1" customFormat="1" ht="20" customHeight="1" spans="1:11">
      <c r="A36" s="3">
        <v>14121471423</v>
      </c>
      <c r="B36" s="3">
        <v>1925364</v>
      </c>
      <c r="C36" s="2" t="s">
        <v>126</v>
      </c>
      <c r="D36" s="2" t="s">
        <v>228</v>
      </c>
      <c r="E36" s="2" t="s">
        <v>198</v>
      </c>
      <c r="F36" s="2" t="s">
        <v>229</v>
      </c>
      <c r="G36" s="2" t="s">
        <v>129</v>
      </c>
      <c r="H36" s="2" t="s">
        <v>164</v>
      </c>
      <c r="I36" s="2" t="s">
        <v>228</v>
      </c>
      <c r="J36" s="2" t="s">
        <v>132</v>
      </c>
      <c r="K36" s="2" t="s">
        <v>230</v>
      </c>
    </row>
    <row r="37" s="1" customFormat="1" ht="20" customHeight="1" spans="1:11">
      <c r="A37" s="3">
        <v>14027064245</v>
      </c>
      <c r="B37" s="3">
        <v>1918357</v>
      </c>
      <c r="C37" s="2" t="s">
        <v>231</v>
      </c>
      <c r="D37" s="2" t="s">
        <v>232</v>
      </c>
      <c r="E37" s="2" t="s">
        <v>203</v>
      </c>
      <c r="F37" s="2" t="s">
        <v>204</v>
      </c>
      <c r="G37" s="2" t="s">
        <v>129</v>
      </c>
      <c r="H37" s="2" t="s">
        <v>164</v>
      </c>
      <c r="I37" s="2" t="s">
        <v>158</v>
      </c>
      <c r="J37" s="2" t="s">
        <v>158</v>
      </c>
      <c r="K37" s="2" t="s">
        <v>233</v>
      </c>
    </row>
    <row r="38" s="1" customFormat="1" ht="20" customHeight="1" spans="1:11">
      <c r="A38" s="2" t="s">
        <v>234</v>
      </c>
      <c r="B38" s="3">
        <v>1918012</v>
      </c>
      <c r="C38" s="2" t="s">
        <v>235</v>
      </c>
      <c r="D38" s="2" t="s">
        <v>236</v>
      </c>
      <c r="E38" s="2" t="s">
        <v>221</v>
      </c>
      <c r="F38" s="2" t="s">
        <v>184</v>
      </c>
      <c r="G38" s="2" t="s">
        <v>129</v>
      </c>
      <c r="H38" s="2" t="s">
        <v>164</v>
      </c>
      <c r="I38" s="2" t="s">
        <v>158</v>
      </c>
      <c r="J38" s="2" t="s">
        <v>158</v>
      </c>
      <c r="K38" s="2" t="s">
        <v>237</v>
      </c>
    </row>
    <row r="39" s="1" customFormat="1" ht="20" customHeight="1" spans="1:11">
      <c r="A39" s="2" t="s">
        <v>238</v>
      </c>
      <c r="B39" s="3">
        <v>1893889</v>
      </c>
      <c r="C39" s="2" t="s">
        <v>235</v>
      </c>
      <c r="D39" s="2" t="s">
        <v>239</v>
      </c>
      <c r="E39" s="2" t="s">
        <v>221</v>
      </c>
      <c r="F39" s="2" t="s">
        <v>184</v>
      </c>
      <c r="G39" s="2" t="s">
        <v>129</v>
      </c>
      <c r="H39" s="2" t="s">
        <v>164</v>
      </c>
      <c r="I39" s="2" t="s">
        <v>158</v>
      </c>
      <c r="J39" s="2" t="s">
        <v>158</v>
      </c>
      <c r="K39" s="2" t="s">
        <v>240</v>
      </c>
    </row>
    <row r="40" s="1" customFormat="1" ht="20" customHeight="1" spans="1:11">
      <c r="A40" s="3">
        <v>13768896559</v>
      </c>
      <c r="B40" s="3">
        <v>1890133</v>
      </c>
      <c r="C40" s="2" t="s">
        <v>169</v>
      </c>
      <c r="D40" s="2" t="s">
        <v>241</v>
      </c>
      <c r="E40" s="2" t="s">
        <v>199</v>
      </c>
      <c r="F40" s="2" t="s">
        <v>221</v>
      </c>
      <c r="G40" s="2" t="s">
        <v>129</v>
      </c>
      <c r="H40" s="2" t="s">
        <v>164</v>
      </c>
      <c r="I40" s="2" t="s">
        <v>158</v>
      </c>
      <c r="J40" s="2" t="s">
        <v>132</v>
      </c>
      <c r="K40" s="2" t="s">
        <v>242</v>
      </c>
    </row>
    <row r="41" s="1" customFormat="1" ht="20" customHeight="1" spans="1:11">
      <c r="A41" s="3">
        <v>13714591538</v>
      </c>
      <c r="B41" s="3">
        <v>1884509</v>
      </c>
      <c r="C41" s="2" t="s">
        <v>243</v>
      </c>
      <c r="D41" s="2" t="s">
        <v>244</v>
      </c>
      <c r="E41" s="2" t="s">
        <v>221</v>
      </c>
      <c r="F41" s="2" t="s">
        <v>184</v>
      </c>
      <c r="G41" s="2" t="s">
        <v>129</v>
      </c>
      <c r="H41" s="2" t="s">
        <v>164</v>
      </c>
      <c r="I41" s="2" t="s">
        <v>244</v>
      </c>
      <c r="J41" s="2" t="s">
        <v>132</v>
      </c>
      <c r="K41" s="2" t="s">
        <v>245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2021-01-30T09:26:07Z</dcterms:created>
  <dcterms:modified xsi:type="dcterms:W3CDTF">2021-01-30T09:36:32Z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