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对账!$1:$34</definedName>
  </definedNames>
  <calcPr calcId="144525"/>
</workbook>
</file>

<file path=xl/sharedStrings.xml><?xml version="1.0" encoding="utf-8"?>
<sst xmlns="http://schemas.openxmlformats.org/spreadsheetml/2006/main" count="790" uniqueCount="245">
  <si>
    <t>订单号</t>
  </si>
  <si>
    <t>发单号</t>
  </si>
  <si>
    <t>第三方订单号</t>
  </si>
  <si>
    <t>confirmno</t>
  </si>
  <si>
    <t>订单类型</t>
  </si>
  <si>
    <t>渠道</t>
  </si>
  <si>
    <t>分销渠道</t>
  </si>
  <si>
    <t>业务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</si>
  <si>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</si>
  <si>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</si>
  <si>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</si>
  <si>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</si>
  <si>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</si>
  <si>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</si>
  <si>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</si>
  <si>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总金额</t>
  </si>
  <si>
    <t>CPS</t>
  </si>
  <si>
    <t>应收</t>
  </si>
  <si>
    <t>采购价</t>
  </si>
  <si>
    <t>采购渠道</t>
  </si>
  <si>
    <t>入住人</t>
  </si>
  <si>
    <t>订单状态</t>
  </si>
  <si>
    <t>发单状态</t>
  </si>
  <si>
    <t>结算状态</t>
  </si>
  <si>
    <t>流水号</t>
  </si>
  <si>
    <t>预订日期</t>
  </si>
  <si>
    <t>最后更新日期</t>
  </si>
  <si>
    <t>当前处理人</t>
  </si>
  <si>
    <t>开票类型</t>
  </si>
  <si>
    <t>供应商开票金额</t>
  </si>
  <si>
    <t>携程开票金额</t>
  </si>
  <si>
    <t>礼品卡金额</t>
  </si>
  <si>
    <t xml:space="preserve">	14255553014</t>
  </si>
  <si>
    <t xml:space="preserve">	</t>
  </si>
  <si>
    <t>正常</t>
  </si>
  <si>
    <t>Ctrip</t>
  </si>
  <si>
    <t>B2B</t>
  </si>
  <si>
    <t>[三亚]三亚凤凰岛度假酒店(62565138)</t>
  </si>
  <si>
    <t>揽海双卧行政套房&lt;早餐&gt;(提前1天预订)&lt;四人入住&gt;</t>
  </si>
  <si>
    <t>刘陈霖</t>
  </si>
  <si>
    <t>新订 已接受</t>
  </si>
  <si>
    <t>未发单</t>
  </si>
  <si>
    <t>CA1374420210131</t>
  </si>
  <si>
    <t>携程开票</t>
  </si>
  <si>
    <t xml:space="preserve">	14260267151</t>
  </si>
  <si>
    <t>[东莞]东莞稻香喜舍酒店(68505733)</t>
  </si>
  <si>
    <t>豪华湖景大床房&lt;双人入住&gt;&lt;今日特价 &gt;&lt;双早&gt;&lt;大床&gt;</t>
  </si>
  <si>
    <t>徐志敏</t>
  </si>
  <si>
    <t xml:space="preserve">	14274249327</t>
  </si>
  <si>
    <t>[博罗]博罗怡情谷温泉酒店(67828301)</t>
  </si>
  <si>
    <t>木屋别墅&lt;特惠专享&gt;&lt;双人入住&gt;&lt;早+晚餐&gt;</t>
  </si>
  <si>
    <t>杨慧</t>
  </si>
  <si>
    <t xml:space="preserve">	14274835069</t>
  </si>
  <si>
    <t>阅海双卧行政套房&lt;早餐&gt;(提前1天预订)&lt;四人入住&gt;</t>
  </si>
  <si>
    <t>蔡芹</t>
  </si>
  <si>
    <t xml:space="preserve">	14276363154</t>
  </si>
  <si>
    <t xml:space="preserve">	210110004</t>
  </si>
  <si>
    <t>[梅州]梅州麓湖山酒店(62503407)</t>
  </si>
  <si>
    <t>公寓标准大床房&lt;双人入住&gt;&lt;今日特价 &gt;&lt;双早&gt;</t>
  </si>
  <si>
    <t>吴海伟</t>
  </si>
  <si>
    <t>售中-OP</t>
  </si>
  <si>
    <t xml:space="preserve">	14278311559</t>
  </si>
  <si>
    <t>[龙门]龙门十字水生态温泉度假村(68606996)</t>
  </si>
  <si>
    <t>园景双床房&lt;双床&gt;&lt;双人入住&gt;&lt;双早&gt;&lt; DLTZ &gt;</t>
  </si>
  <si>
    <t>孙婷</t>
  </si>
  <si>
    <t xml:space="preserve">	14279049661</t>
  </si>
  <si>
    <t>园景双床房&lt;双人入住&gt;&lt;双早&gt;&lt;双床&gt;</t>
  </si>
  <si>
    <t>YEH/CHUFONG</t>
  </si>
  <si>
    <t xml:space="preserve">	14289004613</t>
  </si>
  <si>
    <t>[深圳]佳兆业可域精选酒店(深圳大鹏店)(67223706)</t>
  </si>
  <si>
    <t>高级大床房&lt;大床&gt;&lt;双人入住&gt;&lt;双早&gt;&lt; DLTZ &gt;</t>
  </si>
  <si>
    <t>蒋玉春</t>
  </si>
  <si>
    <t xml:space="preserve">	14292961839</t>
  </si>
  <si>
    <t>[茂名]茂名碧桂园凤凰酒店(68340658)</t>
  </si>
  <si>
    <t>高级雅致阳台双床房&lt;双床&gt;&lt;今日特惠&gt;&lt;双人入住&gt;&lt;双早&gt;</t>
  </si>
  <si>
    <t>蔡骏轩</t>
  </si>
  <si>
    <t>取消 已接受</t>
  </si>
  <si>
    <t>取消</t>
  </si>
  <si>
    <t xml:space="preserve">	14295992988</t>
  </si>
  <si>
    <t>[广州]广州知云设计人公寓(68605311)</t>
  </si>
  <si>
    <t>Frank臻品度假双床房&lt;内宾&gt;&lt;双人入住&gt;&lt;无早&gt;&lt;特价大促销&gt;</t>
  </si>
  <si>
    <t>王艳玲</t>
  </si>
  <si>
    <t xml:space="preserve">	14296276294</t>
  </si>
  <si>
    <t>[和平]和平热龙温泉度假村(69334770)</t>
  </si>
  <si>
    <t>南湖东岸别墅大床房&lt;限量特价&gt;&lt;双人入住&gt;&lt;双早&gt;</t>
  </si>
  <si>
    <t>罗钦源</t>
  </si>
  <si>
    <t xml:space="preserve">	14299587073</t>
  </si>
  <si>
    <t xml:space="preserve">	210115005</t>
  </si>
  <si>
    <t>刘远平</t>
  </si>
  <si>
    <t xml:space="preserve">	14300301985</t>
  </si>
  <si>
    <t xml:space="preserve">	210113003</t>
  </si>
  <si>
    <t>林榆盛</t>
  </si>
  <si>
    <t xml:space="preserve">	14300300885</t>
  </si>
  <si>
    <t>[上海]上海半岛酒店(65670331)</t>
  </si>
  <si>
    <t>豪华园景房&lt;双人入住&gt;&lt;双早&gt;&lt;大床&gt;</t>
  </si>
  <si>
    <t>张革</t>
  </si>
  <si>
    <t xml:space="preserve">	14211928934</t>
  </si>
  <si>
    <t>邹亮,邹新华</t>
  </si>
  <si>
    <t>CA1374420210201</t>
  </si>
  <si>
    <t xml:space="preserve">	14255235433</t>
  </si>
  <si>
    <t>[广州]广州动的星作民宿(70778486)</t>
  </si>
  <si>
    <t>豪华大床房&lt;中宾&gt;&lt;双人入住&gt;&lt;无早&gt;</t>
  </si>
  <si>
    <t>尹燕霞</t>
  </si>
  <si>
    <t xml:space="preserve">	14266635354</t>
  </si>
  <si>
    <t>水上七房二厅别墅&lt;早餐&gt;&lt;特价大促销&gt;</t>
  </si>
  <si>
    <t>嘉慧</t>
  </si>
  <si>
    <t xml:space="preserve">	14283037065</t>
  </si>
  <si>
    <t>[梅州]梅州客天下国际大酒店(60309652)</t>
  </si>
  <si>
    <t>客家民俗双床房&lt;双人入住&gt;&lt;特惠专享&gt;&lt;双早&gt;&lt;双床&gt;</t>
  </si>
  <si>
    <t>李小玲,何蔼玲,陈瑞茵,李婉兰</t>
  </si>
  <si>
    <t xml:space="preserve">	14290217873</t>
  </si>
  <si>
    <t>[大理市]大理海湾国际酒店(70914791)</t>
  </si>
  <si>
    <t>海景商务大床房&lt;中宾&gt;&lt;双人入住&gt;&lt;双早&gt;&lt;大床&gt;</t>
  </si>
  <si>
    <t>熊蓝凌</t>
  </si>
  <si>
    <t xml:space="preserve">	14292893480</t>
  </si>
  <si>
    <t>伴山别墅大床房&lt;大床&gt;(至少连住2晚及以上)&lt;双人入住&gt;&lt;双早&gt;</t>
  </si>
  <si>
    <t>奚珍梅,高加春,肖德军</t>
  </si>
  <si>
    <t xml:space="preserve">	14292910577</t>
  </si>
  <si>
    <t xml:space="preserve">	14293872760</t>
  </si>
  <si>
    <t>[金华]金华巨龙温泉旅游度假村(68553424)</t>
  </si>
  <si>
    <t>行政大床房&lt;今日特价 &gt;&lt;双人入住&gt;&lt;双早&gt;&lt; DLTZ &gt;</t>
  </si>
  <si>
    <t>朱勇境</t>
  </si>
  <si>
    <t xml:space="preserve">	14294769892</t>
  </si>
  <si>
    <t xml:space="preserve">	210114003</t>
  </si>
  <si>
    <t>鲍立宏</t>
  </si>
  <si>
    <t xml:space="preserve">	14296088628</t>
  </si>
  <si>
    <t>标准单人房&lt;双人入住&gt;&lt;今日特价 &gt;&lt;双早&gt;&lt;大床&gt;</t>
  </si>
  <si>
    <t>罗蕊</t>
  </si>
  <si>
    <t xml:space="preserve">	14297626074</t>
  </si>
  <si>
    <t>毛浩</t>
  </si>
  <si>
    <t xml:space="preserve">	14297676821</t>
  </si>
  <si>
    <t>山景商务大床房&lt;双人入住&gt;&lt;今日特价 &gt;&lt;双早&gt;&lt;大床&gt;</t>
  </si>
  <si>
    <t>朱敏</t>
  </si>
  <si>
    <t xml:space="preserve">	14300314363</t>
  </si>
  <si>
    <t>高级双床房&lt;特惠专享&gt;&lt;双早&gt;&lt;双床&gt;&lt;限时抢购&gt;</t>
  </si>
  <si>
    <t>郑震城</t>
  </si>
  <si>
    <t xml:space="preserve">	14301031253</t>
  </si>
  <si>
    <t>[镇康]镇康安然大酒店(70973239)</t>
  </si>
  <si>
    <t>商务单间&lt;双人入住&gt;&lt;双早&gt;&lt;大床&gt;</t>
  </si>
  <si>
    <t>徐诗卉</t>
  </si>
  <si>
    <t xml:space="preserve">	14301141685</t>
  </si>
  <si>
    <t xml:space="preserve">	14301736340</t>
  </si>
  <si>
    <t>林风眠艺术主题双床房&lt;双人入住&gt;&lt;双早&gt;</t>
  </si>
  <si>
    <t>李淑萍</t>
  </si>
  <si>
    <t xml:space="preserve">	14303426002</t>
  </si>
  <si>
    <t>伴山别墅大床房&lt;双人入住&gt;&lt;双早&gt;</t>
  </si>
  <si>
    <t>黄少芹</t>
  </si>
  <si>
    <t xml:space="preserve">	14303934292</t>
  </si>
  <si>
    <t>周美英</t>
  </si>
  <si>
    <t xml:space="preserve">	14304017879</t>
  </si>
  <si>
    <t>王雨濛</t>
  </si>
  <si>
    <t>,</t>
  </si>
  <si>
    <t>系统无单</t>
  </si>
  <si>
    <t>A210201090403459</t>
  </si>
  <si>
    <t>合计48032元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</si>
  <si>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</si>
  <si>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</si>
  <si>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</si>
  <si>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</si>
  <si>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</si>
  <si>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</si>
  <si>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</si>
  <si>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</si>
  <si>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</si>
  <si>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梅州客天下国际大酒店</t>
  </si>
  <si>
    <t>2021-01-16</t>
  </si>
  <si>
    <t>2021-01-17</t>
  </si>
  <si>
    <t>RMB</t>
  </si>
  <si>
    <t>360.00</t>
  </si>
  <si>
    <t>95010</t>
  </si>
  <si>
    <t>2021/1/16 18:15:58</t>
  </si>
  <si>
    <t>镇康安然大酒店</t>
  </si>
  <si>
    <t>231.00</t>
  </si>
  <si>
    <t/>
  </si>
  <si>
    <t>2021/1/16 18:03:07</t>
  </si>
  <si>
    <t>2021/1/16 16:59:23</t>
  </si>
  <si>
    <t>2021/1/16 14:43:25</t>
  </si>
  <si>
    <t>和平热龙温泉度假村</t>
  </si>
  <si>
    <t>650.00</t>
  </si>
  <si>
    <t>2021/1/16 11:08:00</t>
  </si>
  <si>
    <t>佳兆业可域精选酒店(深圳大鹏店)</t>
  </si>
  <si>
    <t>395.00</t>
  </si>
  <si>
    <t>2021/1/15 23:02:39</t>
  </si>
  <si>
    <t>梅州麓湖山酒店</t>
  </si>
  <si>
    <t>2021-01-15</t>
  </si>
  <si>
    <t>250.00</t>
  </si>
  <si>
    <t>2021/1/15 23:00:18</t>
  </si>
  <si>
    <t>上海半岛酒店</t>
  </si>
  <si>
    <t>2420.00</t>
  </si>
  <si>
    <t>2021/1/15 22:57:31</t>
  </si>
  <si>
    <t>2021/1/15 19:32:24</t>
  </si>
  <si>
    <t>大理海湾国际酒店</t>
  </si>
  <si>
    <t>1000.00</t>
  </si>
  <si>
    <t>2021/1/15 13:12:51</t>
  </si>
  <si>
    <t>东莞稻香喜舍酒店</t>
  </si>
  <si>
    <t>700.00</t>
  </si>
  <si>
    <t>2021/1/15 11:55:22</t>
  </si>
  <si>
    <t>2021/1/15 11:28:50</t>
  </si>
  <si>
    <t>350.00</t>
  </si>
  <si>
    <t>2021/1/15 9:31:45</t>
  </si>
  <si>
    <t>朴湾艺术主题公寓（广州知云设计人公寓）</t>
  </si>
  <si>
    <t>200.00</t>
  </si>
  <si>
    <t>2021/1/15 8:05:30</t>
  </si>
  <si>
    <t>500.00</t>
  </si>
  <si>
    <t>2021/1/14 18:49:47</t>
  </si>
  <si>
    <t>金华巨龙温泉旅游度假村</t>
  </si>
  <si>
    <t>0.00</t>
  </si>
  <si>
    <t>2021/1/14 14:31:33</t>
  </si>
  <si>
    <t>580.00</t>
  </si>
  <si>
    <t>2021/1/14 9:30:45</t>
  </si>
  <si>
    <t>2280.00</t>
  </si>
  <si>
    <t>奚珍梅</t>
  </si>
  <si>
    <t>2021/1/14 8:59:06</t>
  </si>
  <si>
    <t>2021-01-13</t>
  </si>
  <si>
    <t>1110.00</t>
  </si>
  <si>
    <t>2021/1/13 17:49:27</t>
  </si>
  <si>
    <t>1440.00</t>
  </si>
  <si>
    <t>李小玲</t>
  </si>
  <si>
    <t>2021/1/12 11:06:10</t>
  </si>
  <si>
    <t>龙门十字水生态温泉度假村</t>
  </si>
  <si>
    <t>YEH CHUFONG</t>
  </si>
  <si>
    <t>2021-01-14</t>
  </si>
  <si>
    <t>3440.00</t>
  </si>
  <si>
    <t>2021/1/11 15:42:32</t>
  </si>
  <si>
    <t>3280.00</t>
  </si>
  <si>
    <t>2021/1/11 12:01:42</t>
  </si>
  <si>
    <t>260.00</t>
  </si>
  <si>
    <t>2021/1/10 18:40:17</t>
  </si>
  <si>
    <t>三亚凤凰岛度假酒店</t>
  </si>
  <si>
    <t>2021-01-11</t>
  </si>
  <si>
    <t>8890.00</t>
  </si>
  <si>
    <t>2021/1/10 16:27:40</t>
  </si>
  <si>
    <t>怡情谷温泉度假酒店</t>
  </si>
  <si>
    <t>2021/1/10 12:18:55</t>
  </si>
  <si>
    <t>5900.00</t>
  </si>
  <si>
    <t>2021/1/8 18:47:24</t>
  </si>
  <si>
    <t>1920.00</t>
  </si>
  <si>
    <t>2021/1/7 15:07:01</t>
  </si>
  <si>
    <t>4556.00</t>
  </si>
  <si>
    <t>2021/1/6 16:56:17</t>
  </si>
  <si>
    <t>广州动的星作民宿</t>
  </si>
  <si>
    <t>2021/1/6 15:35:05</t>
  </si>
  <si>
    <t>5000.00</t>
  </si>
  <si>
    <t>邹亮</t>
  </si>
  <si>
    <t>2020/12/30 15:04:00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</si>
</sst>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18" fillId="16" borderId="3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3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</row>
    <row r="2" s="4" customFormat="1" spans="1:32">
      <c r="A2" s="4" t="s">
        <v>32</v>
      </c>
      <c r="B2" s="4"/>
      <c r="C2" s="4" t="s">
        <v>33</v>
      </c>
      <c r="D2" s="4"/>
      <c r="E2" s="4" t="s">
        <v>34</v>
      </c>
      <c r="F2" s="4" t="s">
        <v>35</v>
      </c>
      <c r="G2" s="4"/>
      <c r="H2" s="4" t="s">
        <v>36</v>
      </c>
      <c r="I2" s="4" t="s">
        <v>37</v>
      </c>
      <c r="J2" s="4" t="s">
        <v>38</v>
      </c>
      <c r="K2" s="8">
        <v>44210</v>
      </c>
      <c r="L2" s="8">
        <v>44212</v>
      </c>
      <c r="M2" s="4">
        <v>1</v>
      </c>
      <c r="N2" s="4">
        <v>2</v>
      </c>
      <c r="O2" s="4">
        <v>2</v>
      </c>
      <c r="P2" s="4">
        <v>4556</v>
      </c>
      <c r="Q2" s="4">
        <v>0</v>
      </c>
      <c r="R2" s="4">
        <v>4556</v>
      </c>
      <c r="S2" s="4">
        <v>0</v>
      </c>
      <c r="T2" s="4"/>
      <c r="U2" s="4" t="s">
        <v>39</v>
      </c>
      <c r="V2" s="4" t="s">
        <v>40</v>
      </c>
      <c r="W2" s="4" t="s">
        <v>41</v>
      </c>
      <c r="X2" s="4" t="s">
        <v>42</v>
      </c>
      <c r="Y2" s="4"/>
      <c r="Z2" s="8">
        <v>44202</v>
      </c>
      <c r="AA2" s="8">
        <v>44212</v>
      </c>
      <c r="AB2" s="4"/>
      <c r="AC2" s="4" t="s">
        <v>43</v>
      </c>
      <c r="AD2" s="4">
        <v>4556</v>
      </c>
      <c r="AE2" s="4">
        <v>0</v>
      </c>
      <c r="AF2" s="4">
        <v>0</v>
      </c>
    </row>
    <row r="3" s="4" customFormat="1" spans="1:32">
      <c r="A3" s="4" t="s">
        <v>44</v>
      </c>
      <c r="B3" s="4"/>
      <c r="C3" s="4" t="s">
        <v>33</v>
      </c>
      <c r="D3" s="4"/>
      <c r="E3" s="4" t="s">
        <v>34</v>
      </c>
      <c r="F3" s="4" t="s">
        <v>35</v>
      </c>
      <c r="G3" s="4"/>
      <c r="H3" s="4" t="s">
        <v>36</v>
      </c>
      <c r="I3" s="4" t="s">
        <v>45</v>
      </c>
      <c r="J3" s="4" t="s">
        <v>46</v>
      </c>
      <c r="K3" s="8">
        <v>44207</v>
      </c>
      <c r="L3" s="8">
        <v>44212</v>
      </c>
      <c r="M3" s="4">
        <v>1</v>
      </c>
      <c r="N3" s="4">
        <v>5</v>
      </c>
      <c r="O3" s="4">
        <v>5</v>
      </c>
      <c r="P3" s="4">
        <v>1920</v>
      </c>
      <c r="Q3" s="4">
        <v>0</v>
      </c>
      <c r="R3" s="4">
        <v>1920</v>
      </c>
      <c r="S3" s="4">
        <v>0</v>
      </c>
      <c r="T3" s="4"/>
      <c r="U3" s="4" t="s">
        <v>47</v>
      </c>
      <c r="V3" s="4" t="s">
        <v>40</v>
      </c>
      <c r="W3" s="4" t="s">
        <v>41</v>
      </c>
      <c r="X3" s="4" t="s">
        <v>42</v>
      </c>
      <c r="Y3" s="4"/>
      <c r="Z3" s="8">
        <v>44203</v>
      </c>
      <c r="AA3" s="8">
        <v>44212</v>
      </c>
      <c r="AB3" s="4"/>
      <c r="AC3" s="4" t="s">
        <v>43</v>
      </c>
      <c r="AD3" s="4">
        <v>1920</v>
      </c>
      <c r="AE3" s="4">
        <v>0</v>
      </c>
      <c r="AF3" s="4">
        <v>0</v>
      </c>
    </row>
    <row r="4" s="4" customFormat="1" spans="1:32">
      <c r="A4" s="4" t="s">
        <v>48</v>
      </c>
      <c r="B4" s="4"/>
      <c r="C4" s="4" t="s">
        <v>33</v>
      </c>
      <c r="D4" s="4"/>
      <c r="E4" s="4" t="s">
        <v>34</v>
      </c>
      <c r="F4" s="4" t="s">
        <v>35</v>
      </c>
      <c r="G4" s="4"/>
      <c r="H4" s="4" t="s">
        <v>36</v>
      </c>
      <c r="I4" s="4" t="s">
        <v>49</v>
      </c>
      <c r="J4" s="4" t="s">
        <v>50</v>
      </c>
      <c r="K4" s="8">
        <v>44211</v>
      </c>
      <c r="L4" s="8">
        <v>44212</v>
      </c>
      <c r="M4" s="4">
        <v>1</v>
      </c>
      <c r="N4" s="4">
        <v>1</v>
      </c>
      <c r="O4" s="4">
        <v>1</v>
      </c>
      <c r="P4" s="4">
        <v>700</v>
      </c>
      <c r="Q4" s="4">
        <v>0</v>
      </c>
      <c r="R4" s="4">
        <v>700</v>
      </c>
      <c r="S4" s="4">
        <v>0</v>
      </c>
      <c r="T4" s="4"/>
      <c r="U4" s="4" t="s">
        <v>51</v>
      </c>
      <c r="V4" s="4" t="s">
        <v>40</v>
      </c>
      <c r="W4" s="4" t="s">
        <v>41</v>
      </c>
      <c r="X4" s="4" t="s">
        <v>42</v>
      </c>
      <c r="Y4" s="4"/>
      <c r="Z4" s="8">
        <v>44206</v>
      </c>
      <c r="AA4" s="8">
        <v>44212</v>
      </c>
      <c r="AB4" s="4"/>
      <c r="AC4" s="4" t="s">
        <v>43</v>
      </c>
      <c r="AD4" s="4">
        <v>700</v>
      </c>
      <c r="AE4" s="4">
        <v>0</v>
      </c>
      <c r="AF4" s="4">
        <v>0</v>
      </c>
    </row>
    <row r="5" s="4" customFormat="1" spans="1:32">
      <c r="A5" s="4" t="s">
        <v>52</v>
      </c>
      <c r="B5" s="4"/>
      <c r="C5" s="4" t="s">
        <v>33</v>
      </c>
      <c r="D5" s="4"/>
      <c r="E5" s="4" t="s">
        <v>34</v>
      </c>
      <c r="F5" s="4" t="s">
        <v>35</v>
      </c>
      <c r="G5" s="4"/>
      <c r="H5" s="4" t="s">
        <v>36</v>
      </c>
      <c r="I5" s="4" t="s">
        <v>37</v>
      </c>
      <c r="J5" s="4" t="s">
        <v>53</v>
      </c>
      <c r="K5" s="8">
        <v>44207</v>
      </c>
      <c r="L5" s="8">
        <v>44212</v>
      </c>
      <c r="M5" s="4">
        <v>1</v>
      </c>
      <c r="N5" s="4">
        <v>5</v>
      </c>
      <c r="O5" s="4">
        <v>5</v>
      </c>
      <c r="P5" s="4">
        <v>8890</v>
      </c>
      <c r="Q5" s="4">
        <v>0</v>
      </c>
      <c r="R5" s="4">
        <v>8890</v>
      </c>
      <c r="S5" s="4">
        <v>0</v>
      </c>
      <c r="T5" s="4"/>
      <c r="U5" s="4" t="s">
        <v>54</v>
      </c>
      <c r="V5" s="4" t="s">
        <v>40</v>
      </c>
      <c r="W5" s="4" t="s">
        <v>41</v>
      </c>
      <c r="X5" s="4" t="s">
        <v>42</v>
      </c>
      <c r="Y5" s="4"/>
      <c r="Z5" s="8">
        <v>44206</v>
      </c>
      <c r="AA5" s="8">
        <v>44212</v>
      </c>
      <c r="AB5" s="4"/>
      <c r="AC5" s="4" t="s">
        <v>43</v>
      </c>
      <c r="AD5" s="4">
        <v>8890</v>
      </c>
      <c r="AE5" s="4">
        <v>0</v>
      </c>
      <c r="AF5" s="4">
        <v>0</v>
      </c>
    </row>
    <row r="6" s="4" customFormat="1" spans="1:32">
      <c r="A6" s="4" t="s">
        <v>55</v>
      </c>
      <c r="B6" s="4"/>
      <c r="C6" s="4" t="s">
        <v>33</v>
      </c>
      <c r="D6" s="4" t="s">
        <v>56</v>
      </c>
      <c r="E6" s="4" t="s">
        <v>34</v>
      </c>
      <c r="F6" s="4" t="s">
        <v>35</v>
      </c>
      <c r="G6" s="4"/>
      <c r="H6" s="4" t="s">
        <v>36</v>
      </c>
      <c r="I6" s="4" t="s">
        <v>57</v>
      </c>
      <c r="J6" s="4" t="s">
        <v>58</v>
      </c>
      <c r="K6" s="8">
        <v>44211</v>
      </c>
      <c r="L6" s="8">
        <v>44212</v>
      </c>
      <c r="M6" s="4">
        <v>1</v>
      </c>
      <c r="N6" s="4">
        <v>1</v>
      </c>
      <c r="O6" s="4">
        <v>1</v>
      </c>
      <c r="P6" s="4">
        <v>260</v>
      </c>
      <c r="Q6" s="4">
        <v>0</v>
      </c>
      <c r="R6" s="4">
        <v>260</v>
      </c>
      <c r="S6" s="4">
        <v>0</v>
      </c>
      <c r="T6" s="4"/>
      <c r="U6" s="4" t="s">
        <v>59</v>
      </c>
      <c r="V6" s="4" t="s">
        <v>40</v>
      </c>
      <c r="W6" s="4" t="s">
        <v>41</v>
      </c>
      <c r="X6" s="4" t="s">
        <v>42</v>
      </c>
      <c r="Y6" s="4"/>
      <c r="Z6" s="8">
        <v>44206</v>
      </c>
      <c r="AA6" s="8">
        <v>44212</v>
      </c>
      <c r="AB6" s="4" t="s">
        <v>60</v>
      </c>
      <c r="AC6" s="4" t="s">
        <v>43</v>
      </c>
      <c r="AD6" s="4">
        <v>260</v>
      </c>
      <c r="AE6" s="4">
        <v>0</v>
      </c>
      <c r="AF6" s="4">
        <v>0</v>
      </c>
    </row>
    <row r="7" s="4" customFormat="1" spans="1:32">
      <c r="A7" s="4" t="s">
        <v>61</v>
      </c>
      <c r="B7" s="4"/>
      <c r="C7" s="4" t="s">
        <v>33</v>
      </c>
      <c r="D7" s="4"/>
      <c r="E7" s="4" t="s">
        <v>34</v>
      </c>
      <c r="F7" s="4" t="s">
        <v>35</v>
      </c>
      <c r="G7" s="4"/>
      <c r="H7" s="4" t="s">
        <v>36</v>
      </c>
      <c r="I7" s="4" t="s">
        <v>62</v>
      </c>
      <c r="J7" s="4" t="s">
        <v>63</v>
      </c>
      <c r="K7" s="8">
        <v>44210</v>
      </c>
      <c r="L7" s="8">
        <v>44212</v>
      </c>
      <c r="M7" s="4">
        <v>1</v>
      </c>
      <c r="N7" s="4">
        <v>2</v>
      </c>
      <c r="O7" s="4">
        <v>2</v>
      </c>
      <c r="P7" s="4">
        <v>3280</v>
      </c>
      <c r="Q7" s="4">
        <v>0</v>
      </c>
      <c r="R7" s="4">
        <v>3280</v>
      </c>
      <c r="S7" s="4">
        <v>0</v>
      </c>
      <c r="T7" s="4"/>
      <c r="U7" s="4" t="s">
        <v>64</v>
      </c>
      <c r="V7" s="4" t="s">
        <v>40</v>
      </c>
      <c r="W7" s="4" t="s">
        <v>41</v>
      </c>
      <c r="X7" s="4" t="s">
        <v>42</v>
      </c>
      <c r="Y7" s="4"/>
      <c r="Z7" s="8">
        <v>44207</v>
      </c>
      <c r="AA7" s="8">
        <v>44212</v>
      </c>
      <c r="AB7" s="4"/>
      <c r="AC7" s="4" t="s">
        <v>43</v>
      </c>
      <c r="AD7" s="4">
        <v>3280</v>
      </c>
      <c r="AE7" s="4">
        <v>0</v>
      </c>
      <c r="AF7" s="4">
        <v>0</v>
      </c>
    </row>
    <row r="8" s="4" customFormat="1" spans="1:32">
      <c r="A8" s="4" t="s">
        <v>65</v>
      </c>
      <c r="B8" s="4"/>
      <c r="C8" s="4" t="s">
        <v>33</v>
      </c>
      <c r="D8" s="4"/>
      <c r="E8" s="4" t="s">
        <v>34</v>
      </c>
      <c r="F8" s="4" t="s">
        <v>35</v>
      </c>
      <c r="G8" s="4"/>
      <c r="H8" s="4" t="s">
        <v>36</v>
      </c>
      <c r="I8" s="4" t="s">
        <v>62</v>
      </c>
      <c r="J8" s="4" t="s">
        <v>66</v>
      </c>
      <c r="K8" s="8">
        <v>44210</v>
      </c>
      <c r="L8" s="8">
        <v>44212</v>
      </c>
      <c r="M8" s="4">
        <v>1</v>
      </c>
      <c r="N8" s="4">
        <v>2</v>
      </c>
      <c r="O8" s="4">
        <v>2</v>
      </c>
      <c r="P8" s="4">
        <v>3440</v>
      </c>
      <c r="Q8" s="4">
        <v>0</v>
      </c>
      <c r="R8" s="4">
        <v>3440</v>
      </c>
      <c r="S8" s="4">
        <v>0</v>
      </c>
      <c r="T8" s="4"/>
      <c r="U8" s="4" t="s">
        <v>67</v>
      </c>
      <c r="V8" s="4" t="s">
        <v>40</v>
      </c>
      <c r="W8" s="4" t="s">
        <v>41</v>
      </c>
      <c r="X8" s="4" t="s">
        <v>42</v>
      </c>
      <c r="Y8" s="4"/>
      <c r="Z8" s="8">
        <v>44207</v>
      </c>
      <c r="AA8" s="8">
        <v>44212</v>
      </c>
      <c r="AB8" s="4"/>
      <c r="AC8" s="4" t="s">
        <v>43</v>
      </c>
      <c r="AD8" s="4">
        <v>3440</v>
      </c>
      <c r="AE8" s="4">
        <v>0</v>
      </c>
      <c r="AF8" s="4">
        <v>0</v>
      </c>
    </row>
    <row r="9" s="4" customFormat="1" spans="1:32">
      <c r="A9" s="4" t="s">
        <v>68</v>
      </c>
      <c r="B9" s="4"/>
      <c r="C9" s="4" t="s">
        <v>33</v>
      </c>
      <c r="D9" s="4"/>
      <c r="E9" s="4" t="s">
        <v>34</v>
      </c>
      <c r="F9" s="4" t="s">
        <v>35</v>
      </c>
      <c r="G9" s="4"/>
      <c r="H9" s="4" t="s">
        <v>36</v>
      </c>
      <c r="I9" s="4" t="s">
        <v>69</v>
      </c>
      <c r="J9" s="4" t="s">
        <v>70</v>
      </c>
      <c r="K9" s="8">
        <v>44209</v>
      </c>
      <c r="L9" s="8">
        <v>44212</v>
      </c>
      <c r="M9" s="4">
        <v>1</v>
      </c>
      <c r="N9" s="4">
        <v>3</v>
      </c>
      <c r="O9" s="4">
        <v>3</v>
      </c>
      <c r="P9" s="4">
        <v>1110</v>
      </c>
      <c r="Q9" s="4">
        <v>0</v>
      </c>
      <c r="R9" s="4">
        <v>1110</v>
      </c>
      <c r="S9" s="4">
        <v>0</v>
      </c>
      <c r="T9" s="4"/>
      <c r="U9" s="4" t="s">
        <v>71</v>
      </c>
      <c r="V9" s="4" t="s">
        <v>40</v>
      </c>
      <c r="W9" s="4" t="s">
        <v>41</v>
      </c>
      <c r="X9" s="4" t="s">
        <v>42</v>
      </c>
      <c r="Y9" s="4"/>
      <c r="Z9" s="8">
        <v>44209</v>
      </c>
      <c r="AA9" s="8">
        <v>44212</v>
      </c>
      <c r="AB9" s="4"/>
      <c r="AC9" s="4" t="s">
        <v>43</v>
      </c>
      <c r="AD9" s="4">
        <v>1110</v>
      </c>
      <c r="AE9" s="4">
        <v>0</v>
      </c>
      <c r="AF9" s="4">
        <v>0</v>
      </c>
    </row>
    <row r="10" s="4" customFormat="1" spans="1:32">
      <c r="A10" s="4" t="s">
        <v>72</v>
      </c>
      <c r="B10" s="4"/>
      <c r="C10" s="4" t="s">
        <v>33</v>
      </c>
      <c r="D10" s="4"/>
      <c r="E10" s="4" t="s">
        <v>34</v>
      </c>
      <c r="F10" s="4" t="s">
        <v>35</v>
      </c>
      <c r="G10" s="4"/>
      <c r="H10" s="4" t="s">
        <v>36</v>
      </c>
      <c r="I10" s="4" t="s">
        <v>73</v>
      </c>
      <c r="J10" s="4" t="s">
        <v>74</v>
      </c>
      <c r="K10" s="8">
        <v>44211</v>
      </c>
      <c r="L10" s="8">
        <v>44212</v>
      </c>
      <c r="M10" s="4">
        <v>1</v>
      </c>
      <c r="N10" s="4">
        <v>1</v>
      </c>
      <c r="O10" s="4">
        <v>1</v>
      </c>
      <c r="P10" s="4">
        <v>330</v>
      </c>
      <c r="Q10" s="4">
        <v>0</v>
      </c>
      <c r="R10" s="4">
        <v>330</v>
      </c>
      <c r="S10" s="4">
        <v>0</v>
      </c>
      <c r="T10" s="4"/>
      <c r="U10" s="4" t="s">
        <v>75</v>
      </c>
      <c r="V10" s="4" t="s">
        <v>76</v>
      </c>
      <c r="W10" s="4" t="s">
        <v>41</v>
      </c>
      <c r="X10" s="4" t="s">
        <v>42</v>
      </c>
      <c r="Y10" s="4"/>
      <c r="Z10" s="8">
        <v>44210</v>
      </c>
      <c r="AA10" s="8">
        <v>44212</v>
      </c>
      <c r="AB10" s="4"/>
      <c r="AC10" s="4" t="s">
        <v>43</v>
      </c>
      <c r="AD10" s="4">
        <v>330</v>
      </c>
      <c r="AE10" s="4">
        <v>0</v>
      </c>
      <c r="AF10" s="4">
        <v>0</v>
      </c>
    </row>
    <row r="11" s="4" customFormat="1" spans="1:32">
      <c r="A11" s="4" t="s">
        <v>72</v>
      </c>
      <c r="B11" s="4"/>
      <c r="C11" s="4" t="s">
        <v>33</v>
      </c>
      <c r="D11" s="4"/>
      <c r="E11" s="4" t="s">
        <v>77</v>
      </c>
      <c r="F11" s="4" t="s">
        <v>35</v>
      </c>
      <c r="G11" s="4"/>
      <c r="H11" s="4" t="s">
        <v>36</v>
      </c>
      <c r="I11" s="4" t="s">
        <v>73</v>
      </c>
      <c r="J11" s="4" t="s">
        <v>74</v>
      </c>
      <c r="K11" s="8">
        <v>44211</v>
      </c>
      <c r="L11" s="8">
        <v>44212</v>
      </c>
      <c r="M11" s="4">
        <v>1</v>
      </c>
      <c r="N11" s="4">
        <v>1</v>
      </c>
      <c r="O11" s="4">
        <v>1</v>
      </c>
      <c r="P11" s="4">
        <v>330</v>
      </c>
      <c r="Q11" s="4">
        <v>0</v>
      </c>
      <c r="R11" s="4">
        <v>-330</v>
      </c>
      <c r="S11" s="4">
        <v>0</v>
      </c>
      <c r="T11" s="4"/>
      <c r="U11" s="4" t="s">
        <v>75</v>
      </c>
      <c r="V11" s="4" t="s">
        <v>76</v>
      </c>
      <c r="W11" s="4" t="s">
        <v>41</v>
      </c>
      <c r="X11" s="4" t="s">
        <v>42</v>
      </c>
      <c r="Y11" s="4"/>
      <c r="Z11" s="8">
        <v>44210</v>
      </c>
      <c r="AA11" s="8">
        <v>44212</v>
      </c>
      <c r="AB11" s="4"/>
      <c r="AC11" s="4" t="s">
        <v>43</v>
      </c>
      <c r="AD11" s="4">
        <v>-330</v>
      </c>
      <c r="AE11" s="4">
        <v>0</v>
      </c>
      <c r="AF11" s="4">
        <v>0</v>
      </c>
    </row>
    <row r="12" s="4" customFormat="1" spans="1:32">
      <c r="A12" s="4" t="s">
        <v>78</v>
      </c>
      <c r="B12" s="4"/>
      <c r="C12" s="4" t="s">
        <v>33</v>
      </c>
      <c r="D12" s="4"/>
      <c r="E12" s="4" t="s">
        <v>34</v>
      </c>
      <c r="F12" s="4" t="s">
        <v>35</v>
      </c>
      <c r="G12" s="4"/>
      <c r="H12" s="4" t="s">
        <v>36</v>
      </c>
      <c r="I12" s="4" t="s">
        <v>79</v>
      </c>
      <c r="J12" s="4" t="s">
        <v>80</v>
      </c>
      <c r="K12" s="8">
        <v>44211</v>
      </c>
      <c r="L12" s="8">
        <v>44212</v>
      </c>
      <c r="M12" s="4">
        <v>1</v>
      </c>
      <c r="N12" s="4">
        <v>1</v>
      </c>
      <c r="O12" s="4">
        <v>1</v>
      </c>
      <c r="P12" s="4">
        <v>200</v>
      </c>
      <c r="Q12" s="4">
        <v>0</v>
      </c>
      <c r="R12" s="4">
        <v>200</v>
      </c>
      <c r="S12" s="4">
        <v>0</v>
      </c>
      <c r="T12" s="4"/>
      <c r="U12" s="4" t="s">
        <v>81</v>
      </c>
      <c r="V12" s="4" t="s">
        <v>40</v>
      </c>
      <c r="W12" s="4" t="s">
        <v>41</v>
      </c>
      <c r="X12" s="4" t="s">
        <v>42</v>
      </c>
      <c r="Y12" s="4"/>
      <c r="Z12" s="8">
        <v>44211</v>
      </c>
      <c r="AA12" s="8">
        <v>44212</v>
      </c>
      <c r="AB12" s="4"/>
      <c r="AC12" s="4" t="s">
        <v>43</v>
      </c>
      <c r="AD12" s="4">
        <v>200</v>
      </c>
      <c r="AE12" s="4">
        <v>0</v>
      </c>
      <c r="AF12" s="4">
        <v>0</v>
      </c>
    </row>
    <row r="13" s="4" customFormat="1" spans="1:32">
      <c r="A13" s="4" t="s">
        <v>82</v>
      </c>
      <c r="B13" s="4"/>
      <c r="C13" s="4" t="s">
        <v>33</v>
      </c>
      <c r="D13" s="4"/>
      <c r="E13" s="4" t="s">
        <v>34</v>
      </c>
      <c r="F13" s="4" t="s">
        <v>35</v>
      </c>
      <c r="G13" s="4"/>
      <c r="H13" s="4" t="s">
        <v>36</v>
      </c>
      <c r="I13" s="4" t="s">
        <v>83</v>
      </c>
      <c r="J13" s="4" t="s">
        <v>84</v>
      </c>
      <c r="K13" s="8">
        <v>44211</v>
      </c>
      <c r="L13" s="8">
        <v>44212</v>
      </c>
      <c r="M13" s="4">
        <v>1</v>
      </c>
      <c r="N13" s="4">
        <v>1</v>
      </c>
      <c r="O13" s="4">
        <v>1</v>
      </c>
      <c r="P13" s="4">
        <v>650</v>
      </c>
      <c r="Q13" s="4">
        <v>0</v>
      </c>
      <c r="R13" s="4">
        <v>650</v>
      </c>
      <c r="S13" s="4">
        <v>0</v>
      </c>
      <c r="T13" s="4"/>
      <c r="U13" s="4" t="s">
        <v>85</v>
      </c>
      <c r="V13" s="4" t="s">
        <v>40</v>
      </c>
      <c r="W13" s="4" t="s">
        <v>41</v>
      </c>
      <c r="X13" s="4" t="s">
        <v>42</v>
      </c>
      <c r="Y13" s="4"/>
      <c r="Z13" s="8">
        <v>44211</v>
      </c>
      <c r="AA13" s="8">
        <v>44212</v>
      </c>
      <c r="AB13" s="4" t="s">
        <v>60</v>
      </c>
      <c r="AC13" s="4" t="s">
        <v>43</v>
      </c>
      <c r="AD13" s="4">
        <v>650</v>
      </c>
      <c r="AE13" s="4">
        <v>0</v>
      </c>
      <c r="AF13" s="4">
        <v>0</v>
      </c>
    </row>
    <row r="14" s="4" customFormat="1" spans="1:32">
      <c r="A14" s="4" t="s">
        <v>86</v>
      </c>
      <c r="B14" s="4"/>
      <c r="C14" s="4" t="s">
        <v>33</v>
      </c>
      <c r="D14" s="4" t="s">
        <v>87</v>
      </c>
      <c r="E14" s="4" t="s">
        <v>34</v>
      </c>
      <c r="F14" s="4" t="s">
        <v>35</v>
      </c>
      <c r="G14" s="4"/>
      <c r="H14" s="4" t="s">
        <v>36</v>
      </c>
      <c r="I14" s="4" t="s">
        <v>57</v>
      </c>
      <c r="J14" s="4" t="s">
        <v>58</v>
      </c>
      <c r="K14" s="8">
        <v>44211</v>
      </c>
      <c r="L14" s="8">
        <v>44212</v>
      </c>
      <c r="M14" s="4">
        <v>1</v>
      </c>
      <c r="N14" s="4">
        <v>1</v>
      </c>
      <c r="O14" s="4">
        <v>1</v>
      </c>
      <c r="P14" s="4">
        <v>250</v>
      </c>
      <c r="Q14" s="4">
        <v>0</v>
      </c>
      <c r="R14" s="4">
        <v>250</v>
      </c>
      <c r="S14" s="4">
        <v>0</v>
      </c>
      <c r="T14" s="4"/>
      <c r="U14" s="4" t="s">
        <v>88</v>
      </c>
      <c r="V14" s="4" t="s">
        <v>40</v>
      </c>
      <c r="W14" s="4" t="s">
        <v>41</v>
      </c>
      <c r="X14" s="4" t="s">
        <v>42</v>
      </c>
      <c r="Y14" s="4"/>
      <c r="Z14" s="8">
        <v>44211</v>
      </c>
      <c r="AA14" s="8">
        <v>44212</v>
      </c>
      <c r="AB14" s="4" t="s">
        <v>60</v>
      </c>
      <c r="AC14" s="4" t="s">
        <v>43</v>
      </c>
      <c r="AD14" s="4">
        <v>250</v>
      </c>
      <c r="AE14" s="4">
        <v>0</v>
      </c>
      <c r="AF14" s="4">
        <v>0</v>
      </c>
    </row>
    <row r="15" s="4" customFormat="1" spans="1:32">
      <c r="A15" s="4" t="s">
        <v>89</v>
      </c>
      <c r="B15" s="4"/>
      <c r="C15" s="4" t="s">
        <v>33</v>
      </c>
      <c r="D15" s="4" t="s">
        <v>90</v>
      </c>
      <c r="E15" s="4" t="s">
        <v>34</v>
      </c>
      <c r="F15" s="4" t="s">
        <v>35</v>
      </c>
      <c r="G15" s="4"/>
      <c r="H15" s="4" t="s">
        <v>36</v>
      </c>
      <c r="I15" s="4" t="s">
        <v>57</v>
      </c>
      <c r="J15" s="4" t="s">
        <v>58</v>
      </c>
      <c r="K15" s="8">
        <v>44211</v>
      </c>
      <c r="L15" s="8">
        <v>44212</v>
      </c>
      <c r="M15" s="4">
        <v>1</v>
      </c>
      <c r="N15" s="4">
        <v>1</v>
      </c>
      <c r="O15" s="4">
        <v>1</v>
      </c>
      <c r="P15" s="4">
        <v>250</v>
      </c>
      <c r="Q15" s="4">
        <v>0</v>
      </c>
      <c r="R15" s="4">
        <v>250</v>
      </c>
      <c r="S15" s="4">
        <v>0</v>
      </c>
      <c r="T15" s="4"/>
      <c r="U15" s="4" t="s">
        <v>91</v>
      </c>
      <c r="V15" s="4" t="s">
        <v>40</v>
      </c>
      <c r="W15" s="4" t="s">
        <v>41</v>
      </c>
      <c r="X15" s="4" t="s">
        <v>42</v>
      </c>
      <c r="Y15" s="4"/>
      <c r="Z15" s="8">
        <v>44211</v>
      </c>
      <c r="AA15" s="8">
        <v>44212</v>
      </c>
      <c r="AB15" s="4" t="s">
        <v>60</v>
      </c>
      <c r="AC15" s="4" t="s">
        <v>43</v>
      </c>
      <c r="AD15" s="4">
        <v>250</v>
      </c>
      <c r="AE15" s="4">
        <v>0</v>
      </c>
      <c r="AF15" s="4">
        <v>0</v>
      </c>
    </row>
    <row r="16" s="4" customFormat="1" spans="1:32">
      <c r="A16" s="4" t="s">
        <v>92</v>
      </c>
      <c r="B16" s="4"/>
      <c r="C16" s="4" t="s">
        <v>33</v>
      </c>
      <c r="D16" s="4"/>
      <c r="E16" s="4" t="s">
        <v>34</v>
      </c>
      <c r="F16" s="4" t="s">
        <v>35</v>
      </c>
      <c r="G16" s="4"/>
      <c r="H16" s="4" t="s">
        <v>36</v>
      </c>
      <c r="I16" s="4" t="s">
        <v>93</v>
      </c>
      <c r="J16" s="4" t="s">
        <v>94</v>
      </c>
      <c r="K16" s="8">
        <v>44211</v>
      </c>
      <c r="L16" s="8">
        <v>44212</v>
      </c>
      <c r="M16" s="4">
        <v>1</v>
      </c>
      <c r="N16" s="4">
        <v>1</v>
      </c>
      <c r="O16" s="4">
        <v>1</v>
      </c>
      <c r="P16" s="4">
        <v>2420</v>
      </c>
      <c r="Q16" s="4">
        <v>0</v>
      </c>
      <c r="R16" s="4">
        <v>2420</v>
      </c>
      <c r="S16" s="4">
        <v>0</v>
      </c>
      <c r="T16" s="4"/>
      <c r="U16" s="4" t="s">
        <v>95</v>
      </c>
      <c r="V16" s="4" t="s">
        <v>40</v>
      </c>
      <c r="W16" s="4" t="s">
        <v>41</v>
      </c>
      <c r="X16" s="4" t="s">
        <v>42</v>
      </c>
      <c r="Y16" s="4"/>
      <c r="Z16" s="8">
        <v>44211</v>
      </c>
      <c r="AA16" s="8">
        <v>44212</v>
      </c>
      <c r="AB16" s="4"/>
      <c r="AC16" s="4" t="s">
        <v>43</v>
      </c>
      <c r="AD16" s="4">
        <v>2420</v>
      </c>
      <c r="AE16" s="4">
        <v>0</v>
      </c>
      <c r="AF16" s="4">
        <v>0</v>
      </c>
    </row>
    <row r="17" s="4" customFormat="1" spans="1:32">
      <c r="A17" s="4" t="s">
        <v>96</v>
      </c>
      <c r="B17" s="4"/>
      <c r="C17" s="4" t="s">
        <v>33</v>
      </c>
      <c r="D17" s="4"/>
      <c r="E17" s="4" t="s">
        <v>34</v>
      </c>
      <c r="F17" s="4" t="s">
        <v>35</v>
      </c>
      <c r="G17" s="4"/>
      <c r="H17" s="4" t="s">
        <v>36</v>
      </c>
      <c r="I17" s="4" t="s">
        <v>62</v>
      </c>
      <c r="J17" s="4" t="s">
        <v>66</v>
      </c>
      <c r="K17" s="8">
        <v>44212</v>
      </c>
      <c r="L17" s="8">
        <v>44213</v>
      </c>
      <c r="M17" s="4">
        <v>2</v>
      </c>
      <c r="N17" s="4">
        <v>1</v>
      </c>
      <c r="O17" s="4">
        <v>2</v>
      </c>
      <c r="P17" s="4">
        <v>5000</v>
      </c>
      <c r="Q17" s="4">
        <v>0</v>
      </c>
      <c r="R17" s="4">
        <v>5000</v>
      </c>
      <c r="S17" s="4">
        <v>0</v>
      </c>
      <c r="T17" s="4"/>
      <c r="U17" s="4" t="s">
        <v>97</v>
      </c>
      <c r="V17" s="4" t="s">
        <v>40</v>
      </c>
      <c r="W17" s="4" t="s">
        <v>41</v>
      </c>
      <c r="X17" s="4" t="s">
        <v>98</v>
      </c>
      <c r="Y17" s="4"/>
      <c r="Z17" s="8">
        <v>44195</v>
      </c>
      <c r="AA17" s="8">
        <v>44213</v>
      </c>
      <c r="AB17" s="4"/>
      <c r="AC17" s="4" t="s">
        <v>43</v>
      </c>
      <c r="AD17" s="4">
        <v>5000</v>
      </c>
      <c r="AE17" s="4">
        <v>0</v>
      </c>
      <c r="AF17" s="4">
        <v>5960</v>
      </c>
    </row>
    <row r="18" s="4" customFormat="1" spans="1:32">
      <c r="A18" s="4" t="s">
        <v>99</v>
      </c>
      <c r="B18" s="4"/>
      <c r="C18" s="4" t="s">
        <v>33</v>
      </c>
      <c r="D18" s="4"/>
      <c r="E18" s="4" t="s">
        <v>34</v>
      </c>
      <c r="F18" s="4" t="s">
        <v>35</v>
      </c>
      <c r="G18" s="4"/>
      <c r="H18" s="4" t="s">
        <v>36</v>
      </c>
      <c r="I18" s="4" t="s">
        <v>100</v>
      </c>
      <c r="J18" s="4" t="s">
        <v>101</v>
      </c>
      <c r="K18" s="8">
        <v>44212</v>
      </c>
      <c r="L18" s="8">
        <v>44213</v>
      </c>
      <c r="M18" s="4">
        <v>1</v>
      </c>
      <c r="N18" s="4">
        <v>1</v>
      </c>
      <c r="O18" s="4">
        <v>1</v>
      </c>
      <c r="P18" s="4">
        <v>400</v>
      </c>
      <c r="Q18" s="4">
        <v>0</v>
      </c>
      <c r="R18" s="4">
        <v>400</v>
      </c>
      <c r="S18" s="4">
        <v>0</v>
      </c>
      <c r="T18" s="4"/>
      <c r="U18" s="4" t="s">
        <v>102</v>
      </c>
      <c r="V18" s="4" t="s">
        <v>76</v>
      </c>
      <c r="W18" s="4" t="s">
        <v>41</v>
      </c>
      <c r="X18" s="4" t="s">
        <v>98</v>
      </c>
      <c r="Y18" s="4"/>
      <c r="Z18" s="8">
        <v>44202</v>
      </c>
      <c r="AA18" s="8">
        <v>44213</v>
      </c>
      <c r="AB18" s="4"/>
      <c r="AC18" s="4" t="s">
        <v>43</v>
      </c>
      <c r="AD18" s="4">
        <v>400</v>
      </c>
      <c r="AE18" s="4">
        <v>0</v>
      </c>
      <c r="AF18" s="4">
        <v>0</v>
      </c>
    </row>
    <row r="19" s="4" customFormat="1" spans="1:32">
      <c r="A19" s="4" t="s">
        <v>99</v>
      </c>
      <c r="B19" s="4"/>
      <c r="C19" s="4" t="s">
        <v>33</v>
      </c>
      <c r="D19" s="4"/>
      <c r="E19" s="4" t="s">
        <v>77</v>
      </c>
      <c r="F19" s="4" t="s">
        <v>35</v>
      </c>
      <c r="G19" s="4"/>
      <c r="H19" s="4" t="s">
        <v>36</v>
      </c>
      <c r="I19" s="4" t="s">
        <v>100</v>
      </c>
      <c r="J19" s="4" t="s">
        <v>101</v>
      </c>
      <c r="K19" s="8">
        <v>44212</v>
      </c>
      <c r="L19" s="8">
        <v>44213</v>
      </c>
      <c r="M19" s="4">
        <v>1</v>
      </c>
      <c r="N19" s="4">
        <v>1</v>
      </c>
      <c r="O19" s="4">
        <v>1</v>
      </c>
      <c r="P19" s="4">
        <v>400</v>
      </c>
      <c r="Q19" s="4">
        <v>0</v>
      </c>
      <c r="R19" s="4">
        <v>-400</v>
      </c>
      <c r="S19" s="4">
        <v>0</v>
      </c>
      <c r="T19" s="4"/>
      <c r="U19" s="4" t="s">
        <v>102</v>
      </c>
      <c r="V19" s="4" t="s">
        <v>76</v>
      </c>
      <c r="W19" s="4" t="s">
        <v>41</v>
      </c>
      <c r="X19" s="4" t="s">
        <v>98</v>
      </c>
      <c r="Y19" s="4"/>
      <c r="Z19" s="8">
        <v>44202</v>
      </c>
      <c r="AA19" s="8">
        <v>44213</v>
      </c>
      <c r="AB19" s="4"/>
      <c r="AC19" s="4" t="s">
        <v>43</v>
      </c>
      <c r="AD19" s="4">
        <v>-400</v>
      </c>
      <c r="AE19" s="4">
        <v>0</v>
      </c>
      <c r="AF19" s="4">
        <v>0</v>
      </c>
    </row>
    <row r="20" s="4" customFormat="1" spans="1:32">
      <c r="A20" s="4" t="s">
        <v>103</v>
      </c>
      <c r="B20" s="4"/>
      <c r="C20" s="4" t="s">
        <v>33</v>
      </c>
      <c r="D20" s="4"/>
      <c r="E20" s="4" t="s">
        <v>34</v>
      </c>
      <c r="F20" s="4" t="s">
        <v>35</v>
      </c>
      <c r="G20" s="4"/>
      <c r="H20" s="4" t="s">
        <v>36</v>
      </c>
      <c r="I20" s="4" t="s">
        <v>83</v>
      </c>
      <c r="J20" s="4" t="s">
        <v>104</v>
      </c>
      <c r="K20" s="8">
        <v>44212</v>
      </c>
      <c r="L20" s="8">
        <v>44213</v>
      </c>
      <c r="M20" s="4">
        <v>1</v>
      </c>
      <c r="N20" s="4">
        <v>1</v>
      </c>
      <c r="O20" s="4">
        <v>1</v>
      </c>
      <c r="P20" s="4">
        <v>5900</v>
      </c>
      <c r="Q20" s="4">
        <v>0</v>
      </c>
      <c r="R20" s="4">
        <v>5900</v>
      </c>
      <c r="S20" s="4">
        <v>0</v>
      </c>
      <c r="T20" s="4"/>
      <c r="U20" s="4" t="s">
        <v>105</v>
      </c>
      <c r="V20" s="4" t="s">
        <v>40</v>
      </c>
      <c r="W20" s="4" t="s">
        <v>41</v>
      </c>
      <c r="X20" s="4" t="s">
        <v>98</v>
      </c>
      <c r="Y20" s="4"/>
      <c r="Z20" s="8">
        <v>44204</v>
      </c>
      <c r="AA20" s="8">
        <v>44213</v>
      </c>
      <c r="AB20" s="4"/>
      <c r="AC20" s="4" t="s">
        <v>43</v>
      </c>
      <c r="AD20" s="4">
        <v>5900</v>
      </c>
      <c r="AE20" s="4">
        <v>0</v>
      </c>
      <c r="AF20" s="4">
        <v>0</v>
      </c>
    </row>
    <row r="21" s="4" customFormat="1" spans="1:32">
      <c r="A21" s="4" t="s">
        <v>106</v>
      </c>
      <c r="B21" s="4"/>
      <c r="C21" s="4" t="s">
        <v>33</v>
      </c>
      <c r="D21" s="4"/>
      <c r="E21" s="4" t="s">
        <v>34</v>
      </c>
      <c r="F21" s="4" t="s">
        <v>35</v>
      </c>
      <c r="G21" s="4"/>
      <c r="H21" s="4" t="s">
        <v>36</v>
      </c>
      <c r="I21" s="4" t="s">
        <v>107</v>
      </c>
      <c r="J21" s="4" t="s">
        <v>108</v>
      </c>
      <c r="K21" s="8">
        <v>44212</v>
      </c>
      <c r="L21" s="8">
        <v>44213</v>
      </c>
      <c r="M21" s="4">
        <v>4</v>
      </c>
      <c r="N21" s="4">
        <v>1</v>
      </c>
      <c r="O21" s="4">
        <v>4</v>
      </c>
      <c r="P21" s="4">
        <v>1440</v>
      </c>
      <c r="Q21" s="4">
        <v>0</v>
      </c>
      <c r="R21" s="4">
        <v>1440</v>
      </c>
      <c r="S21" s="4">
        <v>0</v>
      </c>
      <c r="T21" s="4"/>
      <c r="U21" s="4" t="s">
        <v>109</v>
      </c>
      <c r="V21" s="4" t="s">
        <v>40</v>
      </c>
      <c r="W21" s="4" t="s">
        <v>41</v>
      </c>
      <c r="X21" s="4" t="s">
        <v>98</v>
      </c>
      <c r="Y21" s="4"/>
      <c r="Z21" s="8">
        <v>44208</v>
      </c>
      <c r="AA21" s="8">
        <v>44213</v>
      </c>
      <c r="AB21" s="4"/>
      <c r="AC21" s="4" t="s">
        <v>43</v>
      </c>
      <c r="AD21" s="4">
        <v>1440</v>
      </c>
      <c r="AE21" s="4">
        <v>0</v>
      </c>
      <c r="AF21" s="4">
        <v>0</v>
      </c>
    </row>
    <row r="22" s="4" customFormat="1" spans="1:32">
      <c r="A22" s="4" t="s">
        <v>110</v>
      </c>
      <c r="B22" s="4"/>
      <c r="C22" s="4" t="s">
        <v>33</v>
      </c>
      <c r="D22" s="4"/>
      <c r="E22" s="4" t="s">
        <v>34</v>
      </c>
      <c r="F22" s="4" t="s">
        <v>35</v>
      </c>
      <c r="G22" s="4"/>
      <c r="H22" s="4" t="s">
        <v>36</v>
      </c>
      <c r="I22" s="4" t="s">
        <v>111</v>
      </c>
      <c r="J22" s="4" t="s">
        <v>112</v>
      </c>
      <c r="K22" s="8">
        <v>44212</v>
      </c>
      <c r="L22" s="8">
        <v>44213</v>
      </c>
      <c r="M22" s="4">
        <v>1</v>
      </c>
      <c r="N22" s="4">
        <v>1</v>
      </c>
      <c r="O22" s="4">
        <v>1</v>
      </c>
      <c r="P22" s="4">
        <v>580</v>
      </c>
      <c r="Q22" s="4">
        <v>0</v>
      </c>
      <c r="R22" s="4">
        <v>580</v>
      </c>
      <c r="S22" s="4">
        <v>0</v>
      </c>
      <c r="T22" s="4"/>
      <c r="U22" s="4" t="s">
        <v>113</v>
      </c>
      <c r="V22" s="4" t="s">
        <v>76</v>
      </c>
      <c r="W22" s="4" t="s">
        <v>41</v>
      </c>
      <c r="X22" s="4" t="s">
        <v>98</v>
      </c>
      <c r="Y22" s="4"/>
      <c r="Z22" s="8">
        <v>44210</v>
      </c>
      <c r="AA22" s="8">
        <v>44213</v>
      </c>
      <c r="AB22" s="4"/>
      <c r="AC22" s="4" t="s">
        <v>43</v>
      </c>
      <c r="AD22" s="4">
        <v>580</v>
      </c>
      <c r="AE22" s="4">
        <v>0</v>
      </c>
      <c r="AF22" s="4">
        <v>0</v>
      </c>
    </row>
    <row r="23" s="4" customFormat="1" spans="1:32">
      <c r="A23" s="4" t="s">
        <v>110</v>
      </c>
      <c r="B23" s="4"/>
      <c r="C23" s="4" t="s">
        <v>33</v>
      </c>
      <c r="D23" s="4"/>
      <c r="E23" s="4" t="s">
        <v>77</v>
      </c>
      <c r="F23" s="4" t="s">
        <v>35</v>
      </c>
      <c r="G23" s="4"/>
      <c r="H23" s="4" t="s">
        <v>36</v>
      </c>
      <c r="I23" s="4" t="s">
        <v>111</v>
      </c>
      <c r="J23" s="4" t="s">
        <v>112</v>
      </c>
      <c r="K23" s="8">
        <v>44212</v>
      </c>
      <c r="L23" s="8">
        <v>44213</v>
      </c>
      <c r="M23" s="4">
        <v>1</v>
      </c>
      <c r="N23" s="4">
        <v>1</v>
      </c>
      <c r="O23" s="4">
        <v>1</v>
      </c>
      <c r="P23" s="4">
        <v>580</v>
      </c>
      <c r="Q23" s="4">
        <v>0</v>
      </c>
      <c r="R23" s="4">
        <v>-580</v>
      </c>
      <c r="S23" s="4">
        <v>0</v>
      </c>
      <c r="T23" s="4"/>
      <c r="U23" s="4" t="s">
        <v>113</v>
      </c>
      <c r="V23" s="4" t="s">
        <v>76</v>
      </c>
      <c r="W23" s="4" t="s">
        <v>41</v>
      </c>
      <c r="X23" s="4" t="s">
        <v>98</v>
      </c>
      <c r="Y23" s="4"/>
      <c r="Z23" s="8">
        <v>44210</v>
      </c>
      <c r="AA23" s="8">
        <v>44213</v>
      </c>
      <c r="AB23" s="4"/>
      <c r="AC23" s="4" t="s">
        <v>43</v>
      </c>
      <c r="AD23" s="4">
        <v>-580</v>
      </c>
      <c r="AE23" s="4">
        <v>0</v>
      </c>
      <c r="AF23" s="4">
        <v>0</v>
      </c>
    </row>
    <row r="24" s="4" customFormat="1" spans="1:32">
      <c r="A24" s="4" t="s">
        <v>114</v>
      </c>
      <c r="B24" s="4"/>
      <c r="C24" s="4" t="s">
        <v>33</v>
      </c>
      <c r="D24" s="4"/>
      <c r="E24" s="4" t="s">
        <v>34</v>
      </c>
      <c r="F24" s="4" t="s">
        <v>35</v>
      </c>
      <c r="G24" s="4"/>
      <c r="H24" s="4" t="s">
        <v>36</v>
      </c>
      <c r="I24" s="4" t="s">
        <v>107</v>
      </c>
      <c r="J24" s="4" t="s">
        <v>115</v>
      </c>
      <c r="K24" s="8">
        <v>44211</v>
      </c>
      <c r="L24" s="8">
        <v>44213</v>
      </c>
      <c r="M24" s="4">
        <v>3</v>
      </c>
      <c r="N24" s="4">
        <v>2</v>
      </c>
      <c r="O24" s="4">
        <v>6</v>
      </c>
      <c r="P24" s="4">
        <v>2280</v>
      </c>
      <c r="Q24" s="4">
        <v>0</v>
      </c>
      <c r="R24" s="4">
        <v>2280</v>
      </c>
      <c r="S24" s="4">
        <v>0</v>
      </c>
      <c r="T24" s="4"/>
      <c r="U24" s="4" t="s">
        <v>116</v>
      </c>
      <c r="V24" s="4" t="s">
        <v>40</v>
      </c>
      <c r="W24" s="4" t="s">
        <v>41</v>
      </c>
      <c r="X24" s="4" t="s">
        <v>98</v>
      </c>
      <c r="Y24" s="4"/>
      <c r="Z24" s="8">
        <v>44210</v>
      </c>
      <c r="AA24" s="8">
        <v>44213</v>
      </c>
      <c r="AB24" s="4"/>
      <c r="AC24" s="4" t="s">
        <v>43</v>
      </c>
      <c r="AD24" s="4">
        <v>2280</v>
      </c>
      <c r="AE24" s="4">
        <v>0</v>
      </c>
      <c r="AF24" s="4">
        <v>0</v>
      </c>
    </row>
    <row r="25" s="4" customFormat="1" spans="1:32">
      <c r="A25" s="4" t="s">
        <v>117</v>
      </c>
      <c r="B25" s="4"/>
      <c r="C25" s="4" t="s">
        <v>33</v>
      </c>
      <c r="D25" s="4"/>
      <c r="E25" s="4" t="s">
        <v>34</v>
      </c>
      <c r="F25" s="4" t="s">
        <v>35</v>
      </c>
      <c r="G25" s="4"/>
      <c r="H25" s="4" t="s">
        <v>36</v>
      </c>
      <c r="I25" s="4" t="s">
        <v>111</v>
      </c>
      <c r="J25" s="4" t="s">
        <v>112</v>
      </c>
      <c r="K25" s="8">
        <v>44212</v>
      </c>
      <c r="L25" s="8">
        <v>44213</v>
      </c>
      <c r="M25" s="4">
        <v>1</v>
      </c>
      <c r="N25" s="4">
        <v>1</v>
      </c>
      <c r="O25" s="4">
        <v>1</v>
      </c>
      <c r="P25" s="4">
        <v>580</v>
      </c>
      <c r="Q25" s="4">
        <v>0</v>
      </c>
      <c r="R25" s="4">
        <v>580</v>
      </c>
      <c r="S25" s="4">
        <v>0</v>
      </c>
      <c r="T25" s="4"/>
      <c r="U25" s="4" t="s">
        <v>113</v>
      </c>
      <c r="V25" s="4" t="s">
        <v>40</v>
      </c>
      <c r="W25" s="4" t="s">
        <v>41</v>
      </c>
      <c r="X25" s="4" t="s">
        <v>98</v>
      </c>
      <c r="Y25" s="4"/>
      <c r="Z25" s="8">
        <v>44210</v>
      </c>
      <c r="AA25" s="8">
        <v>44213</v>
      </c>
      <c r="AB25" s="4" t="s">
        <v>60</v>
      </c>
      <c r="AC25" s="4" t="s">
        <v>43</v>
      </c>
      <c r="AD25" s="4">
        <v>580</v>
      </c>
      <c r="AE25" s="4">
        <v>0</v>
      </c>
      <c r="AF25" s="4">
        <v>0</v>
      </c>
    </row>
    <row r="26" s="4" customFormat="1" spans="1:32">
      <c r="A26" s="4" t="s">
        <v>118</v>
      </c>
      <c r="B26" s="4"/>
      <c r="C26" s="4" t="s">
        <v>33</v>
      </c>
      <c r="D26" s="4"/>
      <c r="E26" s="4" t="s">
        <v>34</v>
      </c>
      <c r="F26" s="4" t="s">
        <v>35</v>
      </c>
      <c r="G26" s="4"/>
      <c r="H26" s="4" t="s">
        <v>36</v>
      </c>
      <c r="I26" s="4" t="s">
        <v>119</v>
      </c>
      <c r="J26" s="4" t="s">
        <v>120</v>
      </c>
      <c r="K26" s="8">
        <v>44212</v>
      </c>
      <c r="L26" s="8">
        <v>44213</v>
      </c>
      <c r="M26" s="4">
        <v>1</v>
      </c>
      <c r="N26" s="4">
        <v>1</v>
      </c>
      <c r="O26" s="4">
        <v>1</v>
      </c>
      <c r="P26" s="4">
        <v>370</v>
      </c>
      <c r="Q26" s="4">
        <v>0</v>
      </c>
      <c r="R26" s="4">
        <v>370</v>
      </c>
      <c r="S26" s="4">
        <v>0</v>
      </c>
      <c r="T26" s="4"/>
      <c r="U26" s="4" t="s">
        <v>121</v>
      </c>
      <c r="V26" s="4" t="s">
        <v>76</v>
      </c>
      <c r="W26" s="4" t="s">
        <v>41</v>
      </c>
      <c r="X26" s="4" t="s">
        <v>98</v>
      </c>
      <c r="Y26" s="4"/>
      <c r="Z26" s="8">
        <v>44210</v>
      </c>
      <c r="AA26" s="8">
        <v>44213</v>
      </c>
      <c r="AB26" s="4"/>
      <c r="AC26" s="4" t="s">
        <v>43</v>
      </c>
      <c r="AD26" s="4">
        <v>370</v>
      </c>
      <c r="AE26" s="4">
        <v>0</v>
      </c>
      <c r="AF26" s="4">
        <v>0</v>
      </c>
    </row>
    <row r="27" s="4" customFormat="1" spans="1:32">
      <c r="A27" s="4" t="s">
        <v>122</v>
      </c>
      <c r="B27" s="4"/>
      <c r="C27" s="4" t="s">
        <v>33</v>
      </c>
      <c r="D27" s="4" t="s">
        <v>123</v>
      </c>
      <c r="E27" s="4" t="s">
        <v>34</v>
      </c>
      <c r="F27" s="4" t="s">
        <v>35</v>
      </c>
      <c r="G27" s="4"/>
      <c r="H27" s="4" t="s">
        <v>36</v>
      </c>
      <c r="I27" s="4" t="s">
        <v>57</v>
      </c>
      <c r="J27" s="4" t="s">
        <v>58</v>
      </c>
      <c r="K27" s="8">
        <v>44211</v>
      </c>
      <c r="L27" s="8">
        <v>44213</v>
      </c>
      <c r="M27" s="4">
        <v>1</v>
      </c>
      <c r="N27" s="4">
        <v>2</v>
      </c>
      <c r="O27" s="4">
        <v>2</v>
      </c>
      <c r="P27" s="4">
        <v>500</v>
      </c>
      <c r="Q27" s="4">
        <v>0</v>
      </c>
      <c r="R27" s="4">
        <v>500</v>
      </c>
      <c r="S27" s="4">
        <v>0</v>
      </c>
      <c r="T27" s="4"/>
      <c r="U27" s="4" t="s">
        <v>124</v>
      </c>
      <c r="V27" s="4" t="s">
        <v>40</v>
      </c>
      <c r="W27" s="4" t="s">
        <v>41</v>
      </c>
      <c r="X27" s="4" t="s">
        <v>98</v>
      </c>
      <c r="Y27" s="4"/>
      <c r="Z27" s="8">
        <v>44210</v>
      </c>
      <c r="AA27" s="8">
        <v>44213</v>
      </c>
      <c r="AB27" s="4" t="s">
        <v>60</v>
      </c>
      <c r="AC27" s="4" t="s">
        <v>43</v>
      </c>
      <c r="AD27" s="4">
        <v>500</v>
      </c>
      <c r="AE27" s="4">
        <v>0</v>
      </c>
      <c r="AF27" s="4">
        <v>0</v>
      </c>
    </row>
    <row r="28" s="4" customFormat="1" spans="1:32">
      <c r="A28" s="4" t="s">
        <v>125</v>
      </c>
      <c r="B28" s="4"/>
      <c r="C28" s="4" t="s">
        <v>33</v>
      </c>
      <c r="D28" s="4"/>
      <c r="E28" s="4" t="s">
        <v>34</v>
      </c>
      <c r="F28" s="4" t="s">
        <v>35</v>
      </c>
      <c r="G28" s="4"/>
      <c r="H28" s="4" t="s">
        <v>36</v>
      </c>
      <c r="I28" s="4" t="s">
        <v>45</v>
      </c>
      <c r="J28" s="4" t="s">
        <v>126</v>
      </c>
      <c r="K28" s="8">
        <v>44212</v>
      </c>
      <c r="L28" s="8">
        <v>44213</v>
      </c>
      <c r="M28" s="4">
        <v>1</v>
      </c>
      <c r="N28" s="4">
        <v>1</v>
      </c>
      <c r="O28" s="4">
        <v>1</v>
      </c>
      <c r="P28" s="4">
        <v>350</v>
      </c>
      <c r="Q28" s="4">
        <v>0</v>
      </c>
      <c r="R28" s="4">
        <v>350</v>
      </c>
      <c r="S28" s="4">
        <v>0</v>
      </c>
      <c r="T28" s="4"/>
      <c r="U28" s="4" t="s">
        <v>127</v>
      </c>
      <c r="V28" s="4" t="s">
        <v>40</v>
      </c>
      <c r="W28" s="4" t="s">
        <v>41</v>
      </c>
      <c r="X28" s="4" t="s">
        <v>98</v>
      </c>
      <c r="Y28" s="4"/>
      <c r="Z28" s="8">
        <v>44211</v>
      </c>
      <c r="AA28" s="8">
        <v>44213</v>
      </c>
      <c r="AB28" s="4"/>
      <c r="AC28" s="4" t="s">
        <v>43</v>
      </c>
      <c r="AD28" s="4">
        <v>350</v>
      </c>
      <c r="AE28" s="4">
        <v>0</v>
      </c>
      <c r="AF28" s="4">
        <v>0</v>
      </c>
    </row>
    <row r="29" s="4" customFormat="1" spans="1:32">
      <c r="A29" s="4" t="s">
        <v>128</v>
      </c>
      <c r="B29" s="4"/>
      <c r="C29" s="4" t="s">
        <v>33</v>
      </c>
      <c r="D29" s="4"/>
      <c r="E29" s="4" t="s">
        <v>34</v>
      </c>
      <c r="F29" s="4" t="s">
        <v>35</v>
      </c>
      <c r="G29" s="4"/>
      <c r="H29" s="4" t="s">
        <v>36</v>
      </c>
      <c r="I29" s="4" t="s">
        <v>45</v>
      </c>
      <c r="J29" s="4" t="s">
        <v>126</v>
      </c>
      <c r="K29" s="8">
        <v>44211</v>
      </c>
      <c r="L29" s="8">
        <v>44213</v>
      </c>
      <c r="M29" s="4">
        <v>1</v>
      </c>
      <c r="N29" s="4">
        <v>2</v>
      </c>
      <c r="O29" s="4">
        <v>2</v>
      </c>
      <c r="P29" s="4">
        <v>700</v>
      </c>
      <c r="Q29" s="4">
        <v>0</v>
      </c>
      <c r="R29" s="4">
        <v>700</v>
      </c>
      <c r="S29" s="4">
        <v>0</v>
      </c>
      <c r="T29" s="4"/>
      <c r="U29" s="4" t="s">
        <v>129</v>
      </c>
      <c r="V29" s="4" t="s">
        <v>40</v>
      </c>
      <c r="W29" s="4" t="s">
        <v>41</v>
      </c>
      <c r="X29" s="4" t="s">
        <v>98</v>
      </c>
      <c r="Y29" s="4"/>
      <c r="Z29" s="8">
        <v>44211</v>
      </c>
      <c r="AA29" s="8">
        <v>44213</v>
      </c>
      <c r="AB29" s="4"/>
      <c r="AC29" s="4" t="s">
        <v>43</v>
      </c>
      <c r="AD29" s="4">
        <v>700</v>
      </c>
      <c r="AE29" s="4">
        <v>0</v>
      </c>
      <c r="AF29" s="4">
        <v>0</v>
      </c>
    </row>
    <row r="30" s="4" customFormat="1" spans="1:32">
      <c r="A30" s="4" t="s">
        <v>130</v>
      </c>
      <c r="B30" s="4"/>
      <c r="C30" s="4" t="s">
        <v>33</v>
      </c>
      <c r="D30" s="4"/>
      <c r="E30" s="4" t="s">
        <v>34</v>
      </c>
      <c r="F30" s="4" t="s">
        <v>35</v>
      </c>
      <c r="G30" s="4"/>
      <c r="H30" s="4" t="s">
        <v>36</v>
      </c>
      <c r="I30" s="4" t="s">
        <v>111</v>
      </c>
      <c r="J30" s="4" t="s">
        <v>131</v>
      </c>
      <c r="K30" s="8">
        <v>44211</v>
      </c>
      <c r="L30" s="8">
        <v>44213</v>
      </c>
      <c r="M30" s="4">
        <v>1</v>
      </c>
      <c r="N30" s="4">
        <v>2</v>
      </c>
      <c r="O30" s="4">
        <v>2</v>
      </c>
      <c r="P30" s="4">
        <v>1000</v>
      </c>
      <c r="Q30" s="4">
        <v>0</v>
      </c>
      <c r="R30" s="4">
        <v>1000</v>
      </c>
      <c r="S30" s="4">
        <v>0</v>
      </c>
      <c r="T30" s="4"/>
      <c r="U30" s="4" t="s">
        <v>132</v>
      </c>
      <c r="V30" s="4" t="s">
        <v>40</v>
      </c>
      <c r="W30" s="4" t="s">
        <v>41</v>
      </c>
      <c r="X30" s="4" t="s">
        <v>98</v>
      </c>
      <c r="Y30" s="4"/>
      <c r="Z30" s="8">
        <v>44211</v>
      </c>
      <c r="AA30" s="8">
        <v>44213</v>
      </c>
      <c r="AB30" s="4" t="s">
        <v>60</v>
      </c>
      <c r="AC30" s="4" t="s">
        <v>43</v>
      </c>
      <c r="AD30" s="4">
        <v>1000</v>
      </c>
      <c r="AE30" s="4">
        <v>0</v>
      </c>
      <c r="AF30" s="4">
        <v>0</v>
      </c>
    </row>
    <row r="31" s="4" customFormat="1" spans="1:32">
      <c r="A31" s="4" t="s">
        <v>133</v>
      </c>
      <c r="B31" s="4"/>
      <c r="C31" s="4" t="s">
        <v>33</v>
      </c>
      <c r="D31" s="4"/>
      <c r="E31" s="4" t="s">
        <v>34</v>
      </c>
      <c r="F31" s="4" t="s">
        <v>35</v>
      </c>
      <c r="G31" s="4"/>
      <c r="H31" s="4" t="s">
        <v>36</v>
      </c>
      <c r="I31" s="4" t="s">
        <v>69</v>
      </c>
      <c r="J31" s="4" t="s">
        <v>134</v>
      </c>
      <c r="K31" s="8">
        <v>44212</v>
      </c>
      <c r="L31" s="8">
        <v>44213</v>
      </c>
      <c r="M31" s="4">
        <v>1</v>
      </c>
      <c r="N31" s="4">
        <v>1</v>
      </c>
      <c r="O31" s="4">
        <v>1</v>
      </c>
      <c r="P31" s="4">
        <v>395</v>
      </c>
      <c r="Q31" s="4">
        <v>0</v>
      </c>
      <c r="R31" s="4">
        <v>395</v>
      </c>
      <c r="S31" s="4">
        <v>0</v>
      </c>
      <c r="T31" s="4"/>
      <c r="U31" s="4" t="s">
        <v>135</v>
      </c>
      <c r="V31" s="4" t="s">
        <v>40</v>
      </c>
      <c r="W31" s="4" t="s">
        <v>41</v>
      </c>
      <c r="X31" s="4" t="s">
        <v>98</v>
      </c>
      <c r="Y31" s="4"/>
      <c r="Z31" s="8">
        <v>44211</v>
      </c>
      <c r="AA31" s="8">
        <v>44213</v>
      </c>
      <c r="AB31" s="4"/>
      <c r="AC31" s="4" t="s">
        <v>43</v>
      </c>
      <c r="AD31" s="4">
        <v>395</v>
      </c>
      <c r="AE31" s="4">
        <v>0</v>
      </c>
      <c r="AF31" s="4">
        <v>0</v>
      </c>
    </row>
    <row r="32" s="4" customFormat="1" spans="1:32">
      <c r="A32" s="4" t="s">
        <v>136</v>
      </c>
      <c r="B32" s="4"/>
      <c r="C32" s="4" t="s">
        <v>33</v>
      </c>
      <c r="D32" s="4"/>
      <c r="E32" s="4" t="s">
        <v>34</v>
      </c>
      <c r="F32" s="4" t="s">
        <v>35</v>
      </c>
      <c r="G32" s="4"/>
      <c r="H32" s="4" t="s">
        <v>36</v>
      </c>
      <c r="I32" s="4" t="s">
        <v>137</v>
      </c>
      <c r="J32" s="4" t="s">
        <v>138</v>
      </c>
      <c r="K32" s="8">
        <v>44212</v>
      </c>
      <c r="L32" s="8">
        <v>44213</v>
      </c>
      <c r="M32" s="4">
        <v>1</v>
      </c>
      <c r="N32" s="4">
        <v>1</v>
      </c>
      <c r="O32" s="4">
        <v>1</v>
      </c>
      <c r="P32" s="4">
        <v>231</v>
      </c>
      <c r="Q32" s="4">
        <v>0</v>
      </c>
      <c r="R32" s="4">
        <v>231</v>
      </c>
      <c r="S32" s="4">
        <v>0</v>
      </c>
      <c r="T32" s="4"/>
      <c r="U32" s="4" t="s">
        <v>139</v>
      </c>
      <c r="V32" s="4" t="s">
        <v>76</v>
      </c>
      <c r="W32" s="4" t="s">
        <v>41</v>
      </c>
      <c r="X32" s="4" t="s">
        <v>98</v>
      </c>
      <c r="Y32" s="4"/>
      <c r="Z32" s="8">
        <v>44212</v>
      </c>
      <c r="AA32" s="8">
        <v>44213</v>
      </c>
      <c r="AB32" s="4" t="s">
        <v>60</v>
      </c>
      <c r="AC32" s="4" t="s">
        <v>43</v>
      </c>
      <c r="AD32" s="4">
        <v>231</v>
      </c>
      <c r="AE32" s="4">
        <v>0</v>
      </c>
      <c r="AF32" s="4">
        <v>0</v>
      </c>
    </row>
    <row r="33" s="4" customFormat="1" spans="1:32">
      <c r="A33" s="4" t="s">
        <v>136</v>
      </c>
      <c r="B33" s="4"/>
      <c r="C33" s="4" t="s">
        <v>33</v>
      </c>
      <c r="D33" s="4"/>
      <c r="E33" s="4" t="s">
        <v>77</v>
      </c>
      <c r="F33" s="4" t="s">
        <v>35</v>
      </c>
      <c r="G33" s="4"/>
      <c r="H33" s="4" t="s">
        <v>36</v>
      </c>
      <c r="I33" s="4" t="s">
        <v>137</v>
      </c>
      <c r="J33" s="4" t="s">
        <v>138</v>
      </c>
      <c r="K33" s="8">
        <v>44212</v>
      </c>
      <c r="L33" s="8">
        <v>44213</v>
      </c>
      <c r="M33" s="4">
        <v>1</v>
      </c>
      <c r="N33" s="4">
        <v>1</v>
      </c>
      <c r="O33" s="4">
        <v>1</v>
      </c>
      <c r="P33" s="4">
        <v>231</v>
      </c>
      <c r="Q33" s="4">
        <v>0</v>
      </c>
      <c r="R33" s="4">
        <v>-231</v>
      </c>
      <c r="S33" s="4">
        <v>0</v>
      </c>
      <c r="T33" s="4"/>
      <c r="U33" s="4" t="s">
        <v>139</v>
      </c>
      <c r="V33" s="4" t="s">
        <v>76</v>
      </c>
      <c r="W33" s="4" t="s">
        <v>41</v>
      </c>
      <c r="X33" s="4" t="s">
        <v>98</v>
      </c>
      <c r="Y33" s="4"/>
      <c r="Z33" s="8">
        <v>44212</v>
      </c>
      <c r="AA33" s="8">
        <v>44213</v>
      </c>
      <c r="AB33" s="4" t="s">
        <v>60</v>
      </c>
      <c r="AC33" s="4" t="s">
        <v>43</v>
      </c>
      <c r="AD33" s="4">
        <v>-231</v>
      </c>
      <c r="AE33" s="4">
        <v>0</v>
      </c>
      <c r="AF33" s="4">
        <v>0</v>
      </c>
    </row>
    <row r="34" s="4" customFormat="1" spans="1:32">
      <c r="A34" s="4" t="s">
        <v>140</v>
      </c>
      <c r="B34" s="4"/>
      <c r="C34" s="4" t="s">
        <v>33</v>
      </c>
      <c r="D34" s="4"/>
      <c r="E34" s="4" t="s">
        <v>34</v>
      </c>
      <c r="F34" s="4" t="s">
        <v>35</v>
      </c>
      <c r="G34" s="4"/>
      <c r="H34" s="4" t="s">
        <v>36</v>
      </c>
      <c r="I34" s="4" t="s">
        <v>83</v>
      </c>
      <c r="J34" s="4" t="s">
        <v>84</v>
      </c>
      <c r="K34" s="8">
        <v>44212</v>
      </c>
      <c r="L34" s="8">
        <v>44213</v>
      </c>
      <c r="M34" s="4">
        <v>1</v>
      </c>
      <c r="N34" s="4">
        <v>1</v>
      </c>
      <c r="O34" s="4">
        <v>1</v>
      </c>
      <c r="P34" s="4">
        <v>650</v>
      </c>
      <c r="Q34" s="4">
        <v>0</v>
      </c>
      <c r="R34" s="4">
        <v>650</v>
      </c>
      <c r="S34" s="4">
        <v>0</v>
      </c>
      <c r="T34" s="4"/>
      <c r="U34" s="4" t="s">
        <v>85</v>
      </c>
      <c r="V34" s="4" t="s">
        <v>40</v>
      </c>
      <c r="W34" s="4" t="s">
        <v>41</v>
      </c>
      <c r="X34" s="4" t="s">
        <v>98</v>
      </c>
      <c r="Y34" s="4"/>
      <c r="Z34" s="8">
        <v>44212</v>
      </c>
      <c r="AA34" s="8">
        <v>44213</v>
      </c>
      <c r="AB34" s="4" t="s">
        <v>60</v>
      </c>
      <c r="AC34" s="4" t="s">
        <v>43</v>
      </c>
      <c r="AD34" s="4">
        <v>650</v>
      </c>
      <c r="AE34" s="4">
        <v>0</v>
      </c>
      <c r="AF34" s="4">
        <v>0</v>
      </c>
    </row>
    <row r="35" s="4" customFormat="1" spans="1:32">
      <c r="A35" s="4" t="s">
        <v>118</v>
      </c>
      <c r="B35" s="4"/>
      <c r="C35" s="4" t="s">
        <v>33</v>
      </c>
      <c r="D35" s="4"/>
      <c r="E35" s="4" t="s">
        <v>77</v>
      </c>
      <c r="F35" s="4" t="s">
        <v>35</v>
      </c>
      <c r="G35" s="4"/>
      <c r="H35" s="4" t="s">
        <v>36</v>
      </c>
      <c r="I35" s="4" t="s">
        <v>119</v>
      </c>
      <c r="J35" s="4" t="s">
        <v>120</v>
      </c>
      <c r="K35" s="8">
        <v>44212</v>
      </c>
      <c r="L35" s="8">
        <v>44213</v>
      </c>
      <c r="M35" s="4">
        <v>1</v>
      </c>
      <c r="N35" s="4">
        <v>1</v>
      </c>
      <c r="O35" s="4">
        <v>1</v>
      </c>
      <c r="P35" s="4">
        <v>370</v>
      </c>
      <c r="Q35" s="4">
        <v>0</v>
      </c>
      <c r="R35" s="4">
        <v>-370</v>
      </c>
      <c r="S35" s="4">
        <v>0</v>
      </c>
      <c r="T35" s="4"/>
      <c r="U35" s="4" t="s">
        <v>121</v>
      </c>
      <c r="V35" s="4" t="s">
        <v>76</v>
      </c>
      <c r="W35" s="4" t="s">
        <v>41</v>
      </c>
      <c r="X35" s="4" t="s">
        <v>98</v>
      </c>
      <c r="Y35" s="4"/>
      <c r="Z35" s="8">
        <v>44210</v>
      </c>
      <c r="AA35" s="8">
        <v>44213</v>
      </c>
      <c r="AB35" s="4"/>
      <c r="AC35" s="4" t="s">
        <v>43</v>
      </c>
      <c r="AD35" s="4">
        <v>-370</v>
      </c>
      <c r="AE35" s="4">
        <v>0</v>
      </c>
      <c r="AF35" s="4">
        <v>0</v>
      </c>
    </row>
    <row r="36" s="4" customFormat="1" spans="1:32">
      <c r="A36" s="4" t="s">
        <v>141</v>
      </c>
      <c r="B36" s="4"/>
      <c r="C36" s="4" t="s">
        <v>33</v>
      </c>
      <c r="D36" s="4"/>
      <c r="E36" s="4" t="s">
        <v>34</v>
      </c>
      <c r="F36" s="4" t="s">
        <v>35</v>
      </c>
      <c r="G36" s="4"/>
      <c r="H36" s="4" t="s">
        <v>36</v>
      </c>
      <c r="I36" s="4" t="s">
        <v>107</v>
      </c>
      <c r="J36" s="4" t="s">
        <v>142</v>
      </c>
      <c r="K36" s="8">
        <v>44212</v>
      </c>
      <c r="L36" s="8">
        <v>44213</v>
      </c>
      <c r="M36" s="4">
        <v>1</v>
      </c>
      <c r="N36" s="4">
        <v>1</v>
      </c>
      <c r="O36" s="4">
        <v>1</v>
      </c>
      <c r="P36" s="4">
        <v>360</v>
      </c>
      <c r="Q36" s="4">
        <v>0</v>
      </c>
      <c r="R36" s="4">
        <v>360</v>
      </c>
      <c r="S36" s="4">
        <v>0</v>
      </c>
      <c r="T36" s="4"/>
      <c r="U36" s="4" t="s">
        <v>143</v>
      </c>
      <c r="V36" s="4" t="s">
        <v>40</v>
      </c>
      <c r="W36" s="4" t="s">
        <v>41</v>
      </c>
      <c r="X36" s="4" t="s">
        <v>98</v>
      </c>
      <c r="Y36" s="4"/>
      <c r="Z36" s="8">
        <v>44212</v>
      </c>
      <c r="AA36" s="8">
        <v>44213</v>
      </c>
      <c r="AB36" s="4"/>
      <c r="AC36" s="4" t="s">
        <v>43</v>
      </c>
      <c r="AD36" s="4">
        <v>360</v>
      </c>
      <c r="AE36" s="4">
        <v>0</v>
      </c>
      <c r="AF36" s="4">
        <v>0</v>
      </c>
    </row>
    <row r="37" s="4" customFormat="1" spans="1:32">
      <c r="A37" s="4" t="s">
        <v>144</v>
      </c>
      <c r="B37" s="4"/>
      <c r="C37" s="4" t="s">
        <v>33</v>
      </c>
      <c r="D37" s="4"/>
      <c r="E37" s="4" t="s">
        <v>34</v>
      </c>
      <c r="F37" s="4" t="s">
        <v>35</v>
      </c>
      <c r="G37" s="4"/>
      <c r="H37" s="4" t="s">
        <v>36</v>
      </c>
      <c r="I37" s="4" t="s">
        <v>107</v>
      </c>
      <c r="J37" s="4" t="s">
        <v>145</v>
      </c>
      <c r="K37" s="8">
        <v>44212</v>
      </c>
      <c r="L37" s="8">
        <v>44213</v>
      </c>
      <c r="M37" s="4">
        <v>1</v>
      </c>
      <c r="N37" s="4">
        <v>1</v>
      </c>
      <c r="O37" s="4">
        <v>1</v>
      </c>
      <c r="P37" s="4">
        <v>360</v>
      </c>
      <c r="Q37" s="4">
        <v>0</v>
      </c>
      <c r="R37" s="4">
        <v>360</v>
      </c>
      <c r="S37" s="4">
        <v>0</v>
      </c>
      <c r="T37" s="4"/>
      <c r="U37" s="4" t="s">
        <v>146</v>
      </c>
      <c r="V37" s="4" t="s">
        <v>40</v>
      </c>
      <c r="W37" s="4" t="s">
        <v>41</v>
      </c>
      <c r="X37" s="4" t="s">
        <v>98</v>
      </c>
      <c r="Y37" s="4"/>
      <c r="Z37" s="8">
        <v>44212</v>
      </c>
      <c r="AA37" s="8">
        <v>44213</v>
      </c>
      <c r="AB37" s="4"/>
      <c r="AC37" s="4" t="s">
        <v>43</v>
      </c>
      <c r="AD37" s="4">
        <v>360</v>
      </c>
      <c r="AE37" s="4">
        <v>0</v>
      </c>
      <c r="AF37" s="4">
        <v>0</v>
      </c>
    </row>
    <row r="38" s="4" customFormat="1" spans="1:32">
      <c r="A38" s="4" t="s">
        <v>147</v>
      </c>
      <c r="B38" s="4"/>
      <c r="C38" s="4" t="s">
        <v>33</v>
      </c>
      <c r="D38" s="4"/>
      <c r="E38" s="4" t="s">
        <v>34</v>
      </c>
      <c r="F38" s="4" t="s">
        <v>35</v>
      </c>
      <c r="G38" s="4"/>
      <c r="H38" s="4" t="s">
        <v>36</v>
      </c>
      <c r="I38" s="4" t="s">
        <v>137</v>
      </c>
      <c r="J38" s="4" t="s">
        <v>138</v>
      </c>
      <c r="K38" s="8">
        <v>44212</v>
      </c>
      <c r="L38" s="8">
        <v>44213</v>
      </c>
      <c r="M38" s="4">
        <v>1</v>
      </c>
      <c r="N38" s="4">
        <v>1</v>
      </c>
      <c r="O38" s="4">
        <v>1</v>
      </c>
      <c r="P38" s="4">
        <v>231</v>
      </c>
      <c r="Q38" s="4">
        <v>0</v>
      </c>
      <c r="R38" s="4">
        <v>231</v>
      </c>
      <c r="S38" s="4">
        <v>0</v>
      </c>
      <c r="T38" s="4"/>
      <c r="U38" s="4" t="s">
        <v>148</v>
      </c>
      <c r="V38" s="4" t="s">
        <v>40</v>
      </c>
      <c r="W38" s="4" t="s">
        <v>41</v>
      </c>
      <c r="X38" s="4" t="s">
        <v>98</v>
      </c>
      <c r="Y38" s="4"/>
      <c r="Z38" s="8">
        <v>44212</v>
      </c>
      <c r="AA38" s="8">
        <v>44213</v>
      </c>
      <c r="AB38" s="4" t="s">
        <v>60</v>
      </c>
      <c r="AC38" s="4" t="s">
        <v>43</v>
      </c>
      <c r="AD38" s="4">
        <v>231</v>
      </c>
      <c r="AE38" s="4">
        <v>0</v>
      </c>
      <c r="AF38" s="4">
        <v>0</v>
      </c>
    </row>
    <row r="39" s="4" customFormat="1" spans="1:32">
      <c r="A39" s="4" t="s">
        <v>149</v>
      </c>
      <c r="B39" s="4"/>
      <c r="C39" s="4" t="s">
        <v>33</v>
      </c>
      <c r="D39" s="4"/>
      <c r="E39" s="4" t="s">
        <v>34</v>
      </c>
      <c r="F39" s="4" t="s">
        <v>35</v>
      </c>
      <c r="G39" s="4"/>
      <c r="H39" s="4" t="s">
        <v>36</v>
      </c>
      <c r="I39" s="4" t="s">
        <v>107</v>
      </c>
      <c r="J39" s="4" t="s">
        <v>145</v>
      </c>
      <c r="K39" s="8">
        <v>44212</v>
      </c>
      <c r="L39" s="8">
        <v>44213</v>
      </c>
      <c r="M39" s="4">
        <v>1</v>
      </c>
      <c r="N39" s="4">
        <v>1</v>
      </c>
      <c r="O39" s="4">
        <v>1</v>
      </c>
      <c r="P39" s="4">
        <v>360</v>
      </c>
      <c r="Q39" s="4">
        <v>0</v>
      </c>
      <c r="R39" s="4">
        <v>360</v>
      </c>
      <c r="S39" s="4">
        <v>0</v>
      </c>
      <c r="T39" s="4"/>
      <c r="U39" s="4" t="s">
        <v>150</v>
      </c>
      <c r="V39" s="4" t="s">
        <v>40</v>
      </c>
      <c r="W39" s="4" t="s">
        <v>41</v>
      </c>
      <c r="X39" s="4" t="s">
        <v>98</v>
      </c>
      <c r="Y39" s="4"/>
      <c r="Z39" s="8">
        <v>44212</v>
      </c>
      <c r="AA39" s="8">
        <v>44213</v>
      </c>
      <c r="AB39" s="4"/>
      <c r="AC39" s="4" t="s">
        <v>43</v>
      </c>
      <c r="AD39" s="4">
        <v>360</v>
      </c>
      <c r="AE39" s="4">
        <v>0</v>
      </c>
      <c r="AF3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O15" sqref="O15"/>
    </sheetView>
  </sheetViews>
  <sheetFormatPr defaultColWidth="9" defaultRowHeight="13.5"/>
  <cols>
    <col min="1" max="1" width="14.125" style="4" customWidth="1"/>
    <col min="2" max="16358" width="9" style="4"/>
  </cols>
  <sheetData>
    <row r="1" s="4" customFormat="1" spans="1:11">
      <c r="A1" s="4" t="s">
        <v>0</v>
      </c>
      <c r="B1" s="4" t="s">
        <v>17</v>
      </c>
      <c r="K1" s="4" t="s">
        <v>151</v>
      </c>
    </row>
    <row r="2" s="4" customFormat="1" spans="1:11">
      <c r="A2" s="5">
        <v>14255553014</v>
      </c>
      <c r="B2" s="4">
        <v>4556</v>
      </c>
      <c r="C2" s="4" t="str">
        <f>VLOOKUP(A2,HOP!A:H,8,0)</f>
        <v>4556.00</v>
      </c>
      <c r="D2" s="4">
        <f>VLOOKUP(A2,HOP!A:B,2,0)</f>
        <v>1941603</v>
      </c>
      <c r="E2" s="4">
        <f>B2-C2</f>
        <v>0</v>
      </c>
      <c r="K2" s="4" t="str">
        <f>$K$1&amp;D2</f>
        <v>,1941603</v>
      </c>
    </row>
    <row r="3" s="4" customFormat="1" spans="1:11">
      <c r="A3" s="5">
        <v>14260267151</v>
      </c>
      <c r="B3" s="4">
        <v>1920</v>
      </c>
      <c r="C3" s="4" t="str">
        <f>VLOOKUP(A3,HOP!A:H,8,0)</f>
        <v>1920.00</v>
      </c>
      <c r="D3" s="4">
        <f>VLOOKUP(A3,HOP!A:B,2,0)</f>
        <v>1942154</v>
      </c>
      <c r="E3" s="4">
        <f>B3-C3</f>
        <v>0</v>
      </c>
      <c r="K3" s="4" t="str">
        <f>$K$1&amp;D3</f>
        <v>,1942154</v>
      </c>
    </row>
    <row r="4" s="4" customFormat="1" spans="1:11">
      <c r="A4" s="5">
        <v>14274249327</v>
      </c>
      <c r="B4" s="4">
        <v>700</v>
      </c>
      <c r="C4" s="4" t="str">
        <f>VLOOKUP(A4,HOP!A:H,8,0)</f>
        <v>700.00</v>
      </c>
      <c r="D4" s="4">
        <f>VLOOKUP(A4,HOP!A:B,2,0)</f>
        <v>1943613</v>
      </c>
      <c r="E4" s="4">
        <f>B4-C4</f>
        <v>0</v>
      </c>
      <c r="K4" s="4" t="str">
        <f>$K$1&amp;D4</f>
        <v>,1943613</v>
      </c>
    </row>
    <row r="5" s="4" customFormat="1" spans="1:11">
      <c r="A5" s="5">
        <v>14274835069</v>
      </c>
      <c r="B5" s="4">
        <v>8890</v>
      </c>
      <c r="C5" s="4" t="str">
        <f>VLOOKUP(A5,HOP!A:H,8,0)</f>
        <v>8890.00</v>
      </c>
      <c r="D5" s="4">
        <f>VLOOKUP(A5,HOP!A:B,2,0)</f>
        <v>1943696</v>
      </c>
      <c r="E5" s="4">
        <f>B5-C5</f>
        <v>0</v>
      </c>
      <c r="K5" s="4" t="str">
        <f>$K$1&amp;D5</f>
        <v>,1943696</v>
      </c>
    </row>
    <row r="6" s="4" customFormat="1" spans="1:11">
      <c r="A6" s="5">
        <v>14276363154</v>
      </c>
      <c r="B6" s="4">
        <v>260</v>
      </c>
      <c r="C6" s="4" t="str">
        <f>VLOOKUP(A6,HOP!A:H,8,0)</f>
        <v>260.00</v>
      </c>
      <c r="D6" s="4">
        <f>VLOOKUP(A6,HOP!A:B,2,0)</f>
        <v>1943735</v>
      </c>
      <c r="E6" s="4">
        <f>B6-C6</f>
        <v>0</v>
      </c>
      <c r="K6" s="4" t="str">
        <f>$K$1&amp;D6</f>
        <v>,1943735</v>
      </c>
    </row>
    <row r="7" s="4" customFormat="1" spans="1:11">
      <c r="A7" s="5">
        <v>14278311559</v>
      </c>
      <c r="B7" s="4">
        <v>3280</v>
      </c>
      <c r="C7" s="4" t="str">
        <f>VLOOKUP(A7,HOP!A:H,8,0)</f>
        <v>3280.00</v>
      </c>
      <c r="D7" s="4">
        <f>VLOOKUP(A7,HOP!A:B,2,0)</f>
        <v>1944004</v>
      </c>
      <c r="E7" s="4">
        <f>B7-C7</f>
        <v>0</v>
      </c>
      <c r="K7" s="4" t="str">
        <f>$K$1&amp;D7</f>
        <v>,1944004</v>
      </c>
    </row>
    <row r="8" s="4" customFormat="1" spans="1:11">
      <c r="A8" s="5">
        <v>14279049661</v>
      </c>
      <c r="B8" s="4">
        <v>3440</v>
      </c>
      <c r="C8" s="4" t="str">
        <f>VLOOKUP(A8,HOP!A:H,8,0)</f>
        <v>3440.00</v>
      </c>
      <c r="D8" s="4">
        <f>VLOOKUP(A8,HOP!A:B,2,0)</f>
        <v>1944096</v>
      </c>
      <c r="E8" s="4">
        <f>B8-C8</f>
        <v>0</v>
      </c>
      <c r="K8" s="4" t="str">
        <f>$K$1&amp;D8</f>
        <v>,1944096</v>
      </c>
    </row>
    <row r="9" s="4" customFormat="1" spans="1:11">
      <c r="A9" s="5">
        <v>14289004613</v>
      </c>
      <c r="B9" s="4">
        <v>1110</v>
      </c>
      <c r="C9" s="4" t="str">
        <f>VLOOKUP(A9,HOP!A:H,8,0)</f>
        <v>1110.00</v>
      </c>
      <c r="D9" s="4">
        <f>VLOOKUP(A9,HOP!A:B,2,0)</f>
        <v>1945367</v>
      </c>
      <c r="E9" s="4">
        <f>B9-C9</f>
        <v>0</v>
      </c>
      <c r="K9" s="4" t="str">
        <f>$K$1&amp;D9</f>
        <v>,1945367</v>
      </c>
    </row>
    <row r="10" s="4" customFormat="1" spans="1:11">
      <c r="A10" s="6">
        <v>14301031253</v>
      </c>
      <c r="B10" s="7">
        <v>0</v>
      </c>
      <c r="C10" s="7" t="e">
        <f>VLOOKUP(A10,HOP!A:H,8,0)</f>
        <v>#N/A</v>
      </c>
      <c r="D10" s="7">
        <v>1949809</v>
      </c>
      <c r="E10" s="7" t="e">
        <f>B10-C10</f>
        <v>#N/A</v>
      </c>
      <c r="K10" s="7" t="str">
        <f>$K$1&amp;D10</f>
        <v>,1949809</v>
      </c>
    </row>
    <row r="11" s="4" customFormat="1" spans="1:11">
      <c r="A11" s="5">
        <v>14295992988</v>
      </c>
      <c r="B11" s="4">
        <v>200</v>
      </c>
      <c r="C11" s="4" t="str">
        <f>VLOOKUP(A11,HOP!A:H,8,0)</f>
        <v>200.00</v>
      </c>
      <c r="D11" s="4">
        <f>VLOOKUP(A11,HOP!A:B,2,0)</f>
        <v>1947961</v>
      </c>
      <c r="E11" s="4">
        <f>B11-C11</f>
        <v>0</v>
      </c>
      <c r="K11" s="4" t="str">
        <f>$K$1&amp;D11</f>
        <v>,1947961</v>
      </c>
    </row>
    <row r="12" s="4" customFormat="1" spans="1:11">
      <c r="A12" s="5">
        <v>14296276294</v>
      </c>
      <c r="B12" s="4">
        <v>650</v>
      </c>
      <c r="C12" s="4" t="str">
        <f>VLOOKUP(A12,HOP!A:H,8,0)</f>
        <v>650.00</v>
      </c>
      <c r="D12" s="4">
        <f>VLOOKUP(A12,HOP!A:B,2,0)</f>
        <v>1948219</v>
      </c>
      <c r="E12" s="4">
        <f>B12-C12</f>
        <v>0</v>
      </c>
      <c r="K12" s="4" t="str">
        <f>$K$1&amp;D12</f>
        <v>,1948219</v>
      </c>
    </row>
    <row r="13" s="4" customFormat="1" spans="1:11">
      <c r="A13" s="5">
        <v>14299587073</v>
      </c>
      <c r="B13" s="4">
        <v>250</v>
      </c>
      <c r="C13" s="4" t="str">
        <f>VLOOKUP(A13,HOP!A:H,8,0)</f>
        <v>250.00</v>
      </c>
      <c r="D13" s="4">
        <f>VLOOKUP(A13,HOP!A:B,2,0)</f>
        <v>1949113</v>
      </c>
      <c r="E13" s="4">
        <f>B13-C13</f>
        <v>0</v>
      </c>
      <c r="K13" s="4" t="str">
        <f>$K$1&amp;D13</f>
        <v>,1949113</v>
      </c>
    </row>
    <row r="14" s="4" customFormat="1" spans="1:11">
      <c r="A14" s="5">
        <v>14300301985</v>
      </c>
      <c r="B14" s="4">
        <v>250</v>
      </c>
      <c r="C14" s="4" t="str">
        <f>VLOOKUP(A14,HOP!A:H,8,0)</f>
        <v>250.00</v>
      </c>
      <c r="D14" s="4">
        <f>VLOOKUP(A14,HOP!A:B,2,0)</f>
        <v>1949643</v>
      </c>
      <c r="E14" s="4">
        <f>B14-C14</f>
        <v>0</v>
      </c>
      <c r="K14" s="4" t="str">
        <f>$K$1&amp;D14</f>
        <v>,1949643</v>
      </c>
    </row>
    <row r="15" s="4" customFormat="1" spans="1:11">
      <c r="A15" s="5">
        <v>14300300885</v>
      </c>
      <c r="B15" s="4">
        <v>2420</v>
      </c>
      <c r="C15" s="4" t="str">
        <f>VLOOKUP(A15,HOP!A:H,8,0)</f>
        <v>2420.00</v>
      </c>
      <c r="D15" s="4">
        <f>VLOOKUP(A15,HOP!A:B,2,0)</f>
        <v>1949637</v>
      </c>
      <c r="E15" s="4">
        <f>B15-C15</f>
        <v>0</v>
      </c>
      <c r="K15" s="4" t="str">
        <f>$K$1&amp;D15</f>
        <v>,1949637</v>
      </c>
    </row>
    <row r="16" s="4" customFormat="1" spans="1:11">
      <c r="A16" s="5">
        <v>14211928934</v>
      </c>
      <c r="B16" s="4">
        <v>5000</v>
      </c>
      <c r="C16" s="4" t="str">
        <f>VLOOKUP(A16,HOP!A:H,8,0)</f>
        <v>5000.00</v>
      </c>
      <c r="D16" s="4">
        <f>VLOOKUP(A16,HOP!A:B,2,0)</f>
        <v>1936850</v>
      </c>
      <c r="E16" s="4">
        <f>B16-C16</f>
        <v>0</v>
      </c>
      <c r="K16" s="4" t="str">
        <f>$K$1&amp;D16</f>
        <v>,1936850</v>
      </c>
    </row>
    <row r="17" s="4" customFormat="1" spans="1:11">
      <c r="A17" s="6">
        <v>14293872760</v>
      </c>
      <c r="B17" s="7">
        <v>0</v>
      </c>
      <c r="C17" s="7" t="str">
        <f>VLOOKUP(A17,HOP!A:H,8,0)</f>
        <v>0.00</v>
      </c>
      <c r="D17" s="7">
        <f>VLOOKUP(A17,HOP!A:B,2,0)</f>
        <v>1946736</v>
      </c>
      <c r="E17" s="7">
        <f>B17-C17</f>
        <v>0</v>
      </c>
      <c r="K17" s="7" t="str">
        <f>$K$1&amp;D17</f>
        <v>,1946736</v>
      </c>
    </row>
    <row r="18" s="4" customFormat="1" spans="1:11">
      <c r="A18" s="5">
        <v>14266635354</v>
      </c>
      <c r="B18" s="4">
        <v>5900</v>
      </c>
      <c r="C18" s="4" t="str">
        <f>VLOOKUP(A18,HOP!A:H,8,0)</f>
        <v>5900.00</v>
      </c>
      <c r="D18" s="4">
        <f>VLOOKUP(A18,HOP!A:B,2,0)</f>
        <v>1942827</v>
      </c>
      <c r="E18" s="4">
        <f>B18-C18</f>
        <v>0</v>
      </c>
      <c r="K18" s="4" t="str">
        <f>$K$1&amp;D18</f>
        <v>,1942827</v>
      </c>
    </row>
    <row r="19" s="4" customFormat="1" spans="1:11">
      <c r="A19" s="5">
        <v>14283037065</v>
      </c>
      <c r="B19" s="4">
        <v>1440</v>
      </c>
      <c r="C19" s="4" t="str">
        <f>VLOOKUP(A19,HOP!A:H,8,0)</f>
        <v>1440.00</v>
      </c>
      <c r="D19" s="4">
        <f>VLOOKUP(A19,HOP!A:B,2,0)</f>
        <v>1944405</v>
      </c>
      <c r="E19" s="4">
        <f>B19-C19</f>
        <v>0</v>
      </c>
      <c r="K19" s="4" t="str">
        <f>$K$1&amp;D19</f>
        <v>,1944405</v>
      </c>
    </row>
    <row r="20" s="4" customFormat="1" spans="1:11">
      <c r="A20" s="6">
        <v>14292961839</v>
      </c>
      <c r="B20" s="7">
        <v>0</v>
      </c>
      <c r="C20" s="7" t="e">
        <f>VLOOKUP(A20,HOP!A:H,8,0)</f>
        <v>#N/A</v>
      </c>
      <c r="D20" s="7">
        <v>1946226</v>
      </c>
      <c r="E20" s="7" t="e">
        <f>B20-C20</f>
        <v>#N/A</v>
      </c>
      <c r="K20" s="7" t="str">
        <f>$K$1&amp;D20</f>
        <v>,1946226</v>
      </c>
    </row>
    <row r="21" s="4" customFormat="1" spans="1:11">
      <c r="A21" s="5">
        <v>14292893480</v>
      </c>
      <c r="B21" s="4">
        <v>2280</v>
      </c>
      <c r="C21" s="4" t="str">
        <f>VLOOKUP(A21,HOP!A:H,8,0)</f>
        <v>2280.00</v>
      </c>
      <c r="D21" s="4">
        <f>VLOOKUP(A21,HOP!A:B,2,0)</f>
        <v>1946192</v>
      </c>
      <c r="E21" s="4">
        <f t="shared" ref="E21:E36" si="0">B21-C21</f>
        <v>0</v>
      </c>
      <c r="K21" s="4" t="str">
        <f t="shared" ref="K21:K36" si="1">$K$1&amp;D21</f>
        <v>,1946192</v>
      </c>
    </row>
    <row r="22" s="4" customFormat="1" spans="1:11">
      <c r="A22" s="5">
        <v>14292910577</v>
      </c>
      <c r="B22" s="4">
        <v>580</v>
      </c>
      <c r="C22" s="4" t="str">
        <f>VLOOKUP(A22,HOP!A:H,8,0)</f>
        <v>580.00</v>
      </c>
      <c r="D22" s="4">
        <f>VLOOKUP(A22,HOP!A:B,2,0)</f>
        <v>1946220</v>
      </c>
      <c r="E22" s="4">
        <f t="shared" si="0"/>
        <v>0</v>
      </c>
      <c r="K22" s="4" t="str">
        <f t="shared" si="1"/>
        <v>,1946220</v>
      </c>
    </row>
    <row r="23" s="4" customFormat="1" spans="1:11">
      <c r="A23" s="6">
        <v>14290217873</v>
      </c>
      <c r="B23" s="7">
        <v>0</v>
      </c>
      <c r="C23" s="7" t="e">
        <f>VLOOKUP(A23,HOP!A:H,8,0)</f>
        <v>#N/A</v>
      </c>
      <c r="D23" s="7" t="e">
        <f>VLOOKUP(A23,HOP!A:B,2,0)</f>
        <v>#N/A</v>
      </c>
      <c r="E23" s="7" t="e">
        <f>B23-C23</f>
        <v>#N/A</v>
      </c>
      <c r="F23" s="4" t="s">
        <v>152</v>
      </c>
      <c r="K23" s="7" t="e">
        <f>$K$1&amp;D23</f>
        <v>#N/A</v>
      </c>
    </row>
    <row r="24" s="4" customFormat="1" spans="1:11">
      <c r="A24" s="5">
        <v>14294769892</v>
      </c>
      <c r="B24" s="4">
        <v>500</v>
      </c>
      <c r="C24" s="4" t="str">
        <f>VLOOKUP(A24,HOP!A:H,8,0)</f>
        <v>500.00</v>
      </c>
      <c r="D24" s="4">
        <f>VLOOKUP(A24,HOP!A:B,2,0)</f>
        <v>1947190</v>
      </c>
      <c r="E24" s="4">
        <f t="shared" si="0"/>
        <v>0</v>
      </c>
      <c r="K24" s="4" t="str">
        <f t="shared" si="1"/>
        <v>,1947190</v>
      </c>
    </row>
    <row r="25" s="4" customFormat="1" spans="1:11">
      <c r="A25" s="5">
        <v>14296088628</v>
      </c>
      <c r="B25" s="4">
        <v>350</v>
      </c>
      <c r="C25" s="4" t="str">
        <f>VLOOKUP(A25,HOP!A:H,8,0)</f>
        <v>350.00</v>
      </c>
      <c r="D25" s="4">
        <f>VLOOKUP(A25,HOP!A:B,2,0)</f>
        <v>1948046</v>
      </c>
      <c r="E25" s="4">
        <f t="shared" si="0"/>
        <v>0</v>
      </c>
      <c r="K25" s="4" t="str">
        <f t="shared" si="1"/>
        <v>,1948046</v>
      </c>
    </row>
    <row r="26" s="4" customFormat="1" spans="1:11">
      <c r="A26" s="5">
        <v>14297626074</v>
      </c>
      <c r="B26" s="4">
        <v>700</v>
      </c>
      <c r="C26" s="4" t="str">
        <f>VLOOKUP(A26,HOP!A:H,8,0)</f>
        <v>700.00</v>
      </c>
      <c r="D26" s="4">
        <f>VLOOKUP(A26,HOP!A:B,2,0)</f>
        <v>1948256</v>
      </c>
      <c r="E26" s="4">
        <f t="shared" si="0"/>
        <v>0</v>
      </c>
      <c r="K26" s="4" t="str">
        <f t="shared" si="1"/>
        <v>,1948256</v>
      </c>
    </row>
    <row r="27" s="4" customFormat="1" spans="1:11">
      <c r="A27" s="5">
        <v>14297676821</v>
      </c>
      <c r="B27" s="4">
        <v>1000</v>
      </c>
      <c r="C27" s="4" t="str">
        <f>VLOOKUP(A27,HOP!A:H,8,0)</f>
        <v>1000.00</v>
      </c>
      <c r="D27" s="4">
        <f>VLOOKUP(A27,HOP!A:B,2,0)</f>
        <v>1948399</v>
      </c>
      <c r="E27" s="4">
        <f t="shared" si="0"/>
        <v>0</v>
      </c>
      <c r="K27" s="4" t="str">
        <f t="shared" si="1"/>
        <v>,1948399</v>
      </c>
    </row>
    <row r="28" s="4" customFormat="1" spans="1:11">
      <c r="A28" s="5">
        <v>14300314363</v>
      </c>
      <c r="B28" s="4">
        <v>395</v>
      </c>
      <c r="C28" s="4" t="str">
        <f>VLOOKUP(A28,HOP!A:H,8,0)</f>
        <v>395.00</v>
      </c>
      <c r="D28" s="4">
        <f>VLOOKUP(A28,HOP!A:B,2,0)</f>
        <v>1949645</v>
      </c>
      <c r="E28" s="4">
        <f t="shared" si="0"/>
        <v>0</v>
      </c>
      <c r="K28" s="4" t="str">
        <f t="shared" si="1"/>
        <v>,1949645</v>
      </c>
    </row>
    <row r="29" s="4" customFormat="1" spans="1:11">
      <c r="A29" s="6">
        <v>14255235433</v>
      </c>
      <c r="B29" s="7">
        <v>0</v>
      </c>
      <c r="C29" s="7" t="str">
        <f>VLOOKUP(A29,HOP!A:H,8,0)</f>
        <v>0.00</v>
      </c>
      <c r="D29" s="7">
        <f>VLOOKUP(A29,HOP!A:B,2,0)</f>
        <v>1941541</v>
      </c>
      <c r="E29" s="7">
        <f>B29-C29</f>
        <v>0</v>
      </c>
      <c r="K29" s="7" t="str">
        <f>$K$1&amp;D29</f>
        <v>,1941541</v>
      </c>
    </row>
    <row r="30" s="4" customFormat="1" spans="1:11">
      <c r="A30" s="5">
        <v>14301141685</v>
      </c>
      <c r="B30" s="4">
        <v>650</v>
      </c>
      <c r="C30" s="4" t="str">
        <f>VLOOKUP(A30,HOP!A:H,8,0)</f>
        <v>650.00</v>
      </c>
      <c r="D30" s="4">
        <f>VLOOKUP(A30,HOP!A:B,2,0)</f>
        <v>1949875</v>
      </c>
      <c r="E30" s="4">
        <f>B30-C30</f>
        <v>0</v>
      </c>
      <c r="K30" s="4" t="str">
        <f>$K$1&amp;D30</f>
        <v>,1949875</v>
      </c>
    </row>
    <row r="31" s="4" customFormat="1" spans="1:11">
      <c r="A31" s="5">
        <v>14301736340</v>
      </c>
      <c r="B31" s="4">
        <v>360</v>
      </c>
      <c r="C31" s="4" t="str">
        <f>VLOOKUP(A31,HOP!A:H,8,0)</f>
        <v>360.00</v>
      </c>
      <c r="D31" s="4">
        <f>VLOOKUP(A31,HOP!A:B,2,0)</f>
        <v>1950271</v>
      </c>
      <c r="E31" s="4">
        <f>B31-C31</f>
        <v>0</v>
      </c>
      <c r="K31" s="4" t="str">
        <f>$K$1&amp;D31</f>
        <v>,1950271</v>
      </c>
    </row>
    <row r="32" s="4" customFormat="1" spans="1:11">
      <c r="A32" s="5">
        <v>14303426002</v>
      </c>
      <c r="B32" s="4">
        <v>360</v>
      </c>
      <c r="C32" s="4" t="str">
        <f>VLOOKUP(A32,HOP!A:H,8,0)</f>
        <v>360.00</v>
      </c>
      <c r="D32" s="4">
        <f>VLOOKUP(A32,HOP!A:B,2,0)</f>
        <v>1950490</v>
      </c>
      <c r="E32" s="4">
        <f>B32-C32</f>
        <v>0</v>
      </c>
      <c r="K32" s="4" t="str">
        <f>$K$1&amp;D32</f>
        <v>,1950490</v>
      </c>
    </row>
    <row r="33" s="4" customFormat="1" spans="1:11">
      <c r="A33" s="5">
        <v>14303934292</v>
      </c>
      <c r="B33" s="4">
        <v>231</v>
      </c>
      <c r="C33" s="4" t="str">
        <f>VLOOKUP(A33,HOP!A:H,8,0)</f>
        <v>231.00</v>
      </c>
      <c r="D33" s="4">
        <f>VLOOKUP(A33,HOP!A:B,2,0)</f>
        <v>1950634</v>
      </c>
      <c r="E33" s="4">
        <f>B33-C33</f>
        <v>0</v>
      </c>
      <c r="K33" s="4" t="str">
        <f>$K$1&amp;D33</f>
        <v>,1950634</v>
      </c>
    </row>
    <row r="34" s="4" customFormat="1" spans="1:11">
      <c r="A34" s="5">
        <v>14304017879</v>
      </c>
      <c r="B34" s="4">
        <v>360</v>
      </c>
      <c r="C34" s="4" t="str">
        <f>VLOOKUP(A34,HOP!A:H,8,0)</f>
        <v>360.00</v>
      </c>
      <c r="D34" s="4">
        <f>VLOOKUP(A34,HOP!A:B,2,0)</f>
        <v>1950669</v>
      </c>
      <c r="E34" s="4">
        <f>B34-C34</f>
        <v>0</v>
      </c>
      <c r="K34" s="4" t="str">
        <f>$K$1&amp;D34</f>
        <v>,1950669</v>
      </c>
    </row>
    <row r="36" spans="2:2">
      <c r="B36" s="4">
        <f>SUM(B2:B35)</f>
        <v>48032</v>
      </c>
    </row>
    <row r="38" spans="1:1">
      <c r="A38" s="4" t="s">
        <v>153</v>
      </c>
    </row>
    <row r="39" spans="1:1">
      <c r="A39" s="4" t="s">
        <v>154</v>
      </c>
    </row>
  </sheetData>
  <autoFilter ref="A1:XFD34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B9" sqref="B9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155</v>
      </c>
      <c r="B1" s="2" t="s">
        <v>156</v>
      </c>
      <c r="C1" s="2" t="s">
        <v>157</v>
      </c>
      <c r="D1" s="2" t="s">
        <v>158</v>
      </c>
      <c r="E1" s="2" t="s">
        <v>10</v>
      </c>
      <c r="F1" s="2" t="s">
        <v>159</v>
      </c>
      <c r="G1" s="2" t="s">
        <v>160</v>
      </c>
      <c r="H1" s="2" t="s">
        <v>161</v>
      </c>
      <c r="I1" s="2" t="s">
        <v>162</v>
      </c>
      <c r="J1" s="2" t="s">
        <v>163</v>
      </c>
      <c r="K1" s="2" t="s">
        <v>25</v>
      </c>
    </row>
    <row r="2" s="1" customFormat="1" ht="20" customHeight="1" spans="1:11">
      <c r="A2" s="3">
        <v>14304017879</v>
      </c>
      <c r="B2" s="3">
        <v>1950669</v>
      </c>
      <c r="C2" s="2" t="s">
        <v>164</v>
      </c>
      <c r="D2" s="2" t="s">
        <v>150</v>
      </c>
      <c r="E2" s="2" t="s">
        <v>165</v>
      </c>
      <c r="F2" s="2" t="s">
        <v>166</v>
      </c>
      <c r="G2" s="2" t="s">
        <v>167</v>
      </c>
      <c r="H2" s="2" t="s">
        <v>168</v>
      </c>
      <c r="I2" s="2" t="s">
        <v>150</v>
      </c>
      <c r="J2" s="2" t="s">
        <v>169</v>
      </c>
      <c r="K2" s="2" t="s">
        <v>170</v>
      </c>
    </row>
    <row r="3" s="1" customFormat="1" ht="20" customHeight="1" spans="1:11">
      <c r="A3" s="3">
        <v>14303934292</v>
      </c>
      <c r="B3" s="3">
        <v>1950634</v>
      </c>
      <c r="C3" s="2" t="s">
        <v>171</v>
      </c>
      <c r="D3" s="2" t="s">
        <v>148</v>
      </c>
      <c r="E3" s="2" t="s">
        <v>165</v>
      </c>
      <c r="F3" s="2" t="s">
        <v>166</v>
      </c>
      <c r="G3" s="2" t="s">
        <v>167</v>
      </c>
      <c r="H3" s="2" t="s">
        <v>172</v>
      </c>
      <c r="I3" s="2" t="s">
        <v>173</v>
      </c>
      <c r="J3" s="2" t="s">
        <v>173</v>
      </c>
      <c r="K3" s="2" t="s">
        <v>174</v>
      </c>
    </row>
    <row r="4" s="1" customFormat="1" ht="20" customHeight="1" spans="1:11">
      <c r="A4" s="3">
        <v>14303426002</v>
      </c>
      <c r="B4" s="3">
        <v>1950490</v>
      </c>
      <c r="C4" s="2" t="s">
        <v>164</v>
      </c>
      <c r="D4" s="2" t="s">
        <v>146</v>
      </c>
      <c r="E4" s="2" t="s">
        <v>165</v>
      </c>
      <c r="F4" s="2" t="s">
        <v>166</v>
      </c>
      <c r="G4" s="2" t="s">
        <v>167</v>
      </c>
      <c r="H4" s="2" t="s">
        <v>168</v>
      </c>
      <c r="I4" s="2" t="s">
        <v>146</v>
      </c>
      <c r="J4" s="2" t="s">
        <v>169</v>
      </c>
      <c r="K4" s="2" t="s">
        <v>175</v>
      </c>
    </row>
    <row r="5" s="1" customFormat="1" ht="20" customHeight="1" spans="1:11">
      <c r="A5" s="3">
        <v>14301736340</v>
      </c>
      <c r="B5" s="3">
        <v>1950271</v>
      </c>
      <c r="C5" s="2" t="s">
        <v>164</v>
      </c>
      <c r="D5" s="2" t="s">
        <v>143</v>
      </c>
      <c r="E5" s="2" t="s">
        <v>165</v>
      </c>
      <c r="F5" s="2" t="s">
        <v>166</v>
      </c>
      <c r="G5" s="2" t="s">
        <v>167</v>
      </c>
      <c r="H5" s="2" t="s">
        <v>168</v>
      </c>
      <c r="I5" s="2" t="s">
        <v>143</v>
      </c>
      <c r="J5" s="2" t="s">
        <v>169</v>
      </c>
      <c r="K5" s="2" t="s">
        <v>176</v>
      </c>
    </row>
    <row r="6" s="1" customFormat="1" ht="20" customHeight="1" spans="1:11">
      <c r="A6" s="3">
        <v>14301141685</v>
      </c>
      <c r="B6" s="3">
        <v>1949875</v>
      </c>
      <c r="C6" s="2" t="s">
        <v>177</v>
      </c>
      <c r="D6" s="2" t="s">
        <v>85</v>
      </c>
      <c r="E6" s="2" t="s">
        <v>165</v>
      </c>
      <c r="F6" s="2" t="s">
        <v>166</v>
      </c>
      <c r="G6" s="2" t="s">
        <v>167</v>
      </c>
      <c r="H6" s="2" t="s">
        <v>178</v>
      </c>
      <c r="I6" s="2" t="s">
        <v>173</v>
      </c>
      <c r="J6" s="2" t="s">
        <v>173</v>
      </c>
      <c r="K6" s="2" t="s">
        <v>179</v>
      </c>
    </row>
    <row r="7" s="1" customFormat="1" ht="20" customHeight="1" spans="1:11">
      <c r="A7" s="3">
        <v>14300314363</v>
      </c>
      <c r="B7" s="3">
        <v>1949645</v>
      </c>
      <c r="C7" s="2" t="s">
        <v>180</v>
      </c>
      <c r="D7" s="2" t="s">
        <v>135</v>
      </c>
      <c r="E7" s="2" t="s">
        <v>165</v>
      </c>
      <c r="F7" s="2" t="s">
        <v>166</v>
      </c>
      <c r="G7" s="2" t="s">
        <v>167</v>
      </c>
      <c r="H7" s="2" t="s">
        <v>181</v>
      </c>
      <c r="I7" s="2" t="s">
        <v>135</v>
      </c>
      <c r="J7" s="2" t="s">
        <v>169</v>
      </c>
      <c r="K7" s="2" t="s">
        <v>182</v>
      </c>
    </row>
    <row r="8" s="1" customFormat="1" ht="20" customHeight="1" spans="1:11">
      <c r="A8" s="3">
        <v>14300301985</v>
      </c>
      <c r="B8" s="3">
        <v>1949643</v>
      </c>
      <c r="C8" s="2" t="s">
        <v>183</v>
      </c>
      <c r="D8" s="2" t="s">
        <v>91</v>
      </c>
      <c r="E8" s="2" t="s">
        <v>184</v>
      </c>
      <c r="F8" s="2" t="s">
        <v>165</v>
      </c>
      <c r="G8" s="2" t="s">
        <v>167</v>
      </c>
      <c r="H8" s="2" t="s">
        <v>185</v>
      </c>
      <c r="I8" s="2" t="s">
        <v>173</v>
      </c>
      <c r="J8" s="2" t="s">
        <v>173</v>
      </c>
      <c r="K8" s="2" t="s">
        <v>186</v>
      </c>
    </row>
    <row r="9" s="1" customFormat="1" ht="20" customHeight="1" spans="1:11">
      <c r="A9" s="3">
        <v>14300300885</v>
      </c>
      <c r="B9" s="3">
        <v>1949637</v>
      </c>
      <c r="C9" s="2" t="s">
        <v>187</v>
      </c>
      <c r="D9" s="2" t="s">
        <v>95</v>
      </c>
      <c r="E9" s="2" t="s">
        <v>184</v>
      </c>
      <c r="F9" s="2" t="s">
        <v>165</v>
      </c>
      <c r="G9" s="2" t="s">
        <v>167</v>
      </c>
      <c r="H9" s="2" t="s">
        <v>188</v>
      </c>
      <c r="I9" s="2" t="s">
        <v>95</v>
      </c>
      <c r="J9" s="2" t="s">
        <v>169</v>
      </c>
      <c r="K9" s="2" t="s">
        <v>189</v>
      </c>
    </row>
    <row r="10" s="1" customFormat="1" ht="20" customHeight="1" spans="1:11">
      <c r="A10" s="3">
        <v>14299587073</v>
      </c>
      <c r="B10" s="3">
        <v>1949113</v>
      </c>
      <c r="C10" s="2" t="s">
        <v>183</v>
      </c>
      <c r="D10" s="2" t="s">
        <v>88</v>
      </c>
      <c r="E10" s="2" t="s">
        <v>184</v>
      </c>
      <c r="F10" s="2" t="s">
        <v>165</v>
      </c>
      <c r="G10" s="2" t="s">
        <v>167</v>
      </c>
      <c r="H10" s="2" t="s">
        <v>185</v>
      </c>
      <c r="I10" s="2" t="s">
        <v>173</v>
      </c>
      <c r="J10" s="2" t="s">
        <v>173</v>
      </c>
      <c r="K10" s="2" t="s">
        <v>190</v>
      </c>
    </row>
    <row r="11" s="1" customFormat="1" ht="20" customHeight="1" spans="1:11">
      <c r="A11" s="3">
        <v>14297676821</v>
      </c>
      <c r="B11" s="3">
        <v>1948399</v>
      </c>
      <c r="C11" s="2" t="s">
        <v>191</v>
      </c>
      <c r="D11" s="2" t="s">
        <v>132</v>
      </c>
      <c r="E11" s="2" t="s">
        <v>184</v>
      </c>
      <c r="F11" s="2" t="s">
        <v>166</v>
      </c>
      <c r="G11" s="2" t="s">
        <v>167</v>
      </c>
      <c r="H11" s="2" t="s">
        <v>192</v>
      </c>
      <c r="I11" s="2" t="s">
        <v>173</v>
      </c>
      <c r="J11" s="2" t="s">
        <v>173</v>
      </c>
      <c r="K11" s="2" t="s">
        <v>193</v>
      </c>
    </row>
    <row r="12" s="1" customFormat="1" ht="20" customHeight="1" spans="1:11">
      <c r="A12" s="3">
        <v>14297626074</v>
      </c>
      <c r="B12" s="3">
        <v>1948256</v>
      </c>
      <c r="C12" s="2" t="s">
        <v>194</v>
      </c>
      <c r="D12" s="2" t="s">
        <v>129</v>
      </c>
      <c r="E12" s="2" t="s">
        <v>184</v>
      </c>
      <c r="F12" s="2" t="s">
        <v>166</v>
      </c>
      <c r="G12" s="2" t="s">
        <v>167</v>
      </c>
      <c r="H12" s="2" t="s">
        <v>195</v>
      </c>
      <c r="I12" s="2" t="s">
        <v>129</v>
      </c>
      <c r="J12" s="2" t="s">
        <v>169</v>
      </c>
      <c r="K12" s="2" t="s">
        <v>196</v>
      </c>
    </row>
    <row r="13" s="1" customFormat="1" ht="20" customHeight="1" spans="1:11">
      <c r="A13" s="3">
        <v>14296276294</v>
      </c>
      <c r="B13" s="3">
        <v>1948219</v>
      </c>
      <c r="C13" s="2" t="s">
        <v>177</v>
      </c>
      <c r="D13" s="2" t="s">
        <v>85</v>
      </c>
      <c r="E13" s="2" t="s">
        <v>184</v>
      </c>
      <c r="F13" s="2" t="s">
        <v>165</v>
      </c>
      <c r="G13" s="2" t="s">
        <v>167</v>
      </c>
      <c r="H13" s="2" t="s">
        <v>178</v>
      </c>
      <c r="I13" s="2" t="s">
        <v>173</v>
      </c>
      <c r="J13" s="2" t="s">
        <v>173</v>
      </c>
      <c r="K13" s="2" t="s">
        <v>197</v>
      </c>
    </row>
    <row r="14" s="1" customFormat="1" ht="20" customHeight="1" spans="1:11">
      <c r="A14" s="3">
        <v>14296088628</v>
      </c>
      <c r="B14" s="3">
        <v>1948046</v>
      </c>
      <c r="C14" s="2" t="s">
        <v>194</v>
      </c>
      <c r="D14" s="2" t="s">
        <v>127</v>
      </c>
      <c r="E14" s="2" t="s">
        <v>165</v>
      </c>
      <c r="F14" s="2" t="s">
        <v>166</v>
      </c>
      <c r="G14" s="2" t="s">
        <v>167</v>
      </c>
      <c r="H14" s="2" t="s">
        <v>198</v>
      </c>
      <c r="I14" s="2" t="s">
        <v>127</v>
      </c>
      <c r="J14" s="2" t="s">
        <v>169</v>
      </c>
      <c r="K14" s="2" t="s">
        <v>199</v>
      </c>
    </row>
    <row r="15" s="1" customFormat="1" ht="20" customHeight="1" spans="1:11">
      <c r="A15" s="3">
        <v>14295992988</v>
      </c>
      <c r="B15" s="3">
        <v>1947961</v>
      </c>
      <c r="C15" s="2" t="s">
        <v>200</v>
      </c>
      <c r="D15" s="2" t="s">
        <v>81</v>
      </c>
      <c r="E15" s="2" t="s">
        <v>184</v>
      </c>
      <c r="F15" s="2" t="s">
        <v>165</v>
      </c>
      <c r="G15" s="2" t="s">
        <v>167</v>
      </c>
      <c r="H15" s="2" t="s">
        <v>201</v>
      </c>
      <c r="I15" s="2" t="s">
        <v>81</v>
      </c>
      <c r="J15" s="2" t="s">
        <v>169</v>
      </c>
      <c r="K15" s="2" t="s">
        <v>202</v>
      </c>
    </row>
    <row r="16" s="1" customFormat="1" ht="20" customHeight="1" spans="1:11">
      <c r="A16" s="3">
        <v>14294769892</v>
      </c>
      <c r="B16" s="3">
        <v>1947190</v>
      </c>
      <c r="C16" s="2" t="s">
        <v>183</v>
      </c>
      <c r="D16" s="2" t="s">
        <v>124</v>
      </c>
      <c r="E16" s="2" t="s">
        <v>184</v>
      </c>
      <c r="F16" s="2" t="s">
        <v>166</v>
      </c>
      <c r="G16" s="2" t="s">
        <v>167</v>
      </c>
      <c r="H16" s="2" t="s">
        <v>203</v>
      </c>
      <c r="I16" s="2" t="s">
        <v>173</v>
      </c>
      <c r="J16" s="2" t="s">
        <v>173</v>
      </c>
      <c r="K16" s="2" t="s">
        <v>204</v>
      </c>
    </row>
    <row r="17" s="1" customFormat="1" ht="20" customHeight="1" spans="1:11">
      <c r="A17" s="3">
        <v>14293872760</v>
      </c>
      <c r="B17" s="3">
        <v>1946736</v>
      </c>
      <c r="C17" s="2" t="s">
        <v>205</v>
      </c>
      <c r="D17" s="2" t="s">
        <v>121</v>
      </c>
      <c r="E17" s="2" t="s">
        <v>165</v>
      </c>
      <c r="F17" s="2" t="s">
        <v>166</v>
      </c>
      <c r="G17" s="2" t="s">
        <v>167</v>
      </c>
      <c r="H17" s="2" t="s">
        <v>206</v>
      </c>
      <c r="I17" s="2" t="s">
        <v>121</v>
      </c>
      <c r="J17" s="2" t="s">
        <v>169</v>
      </c>
      <c r="K17" s="2" t="s">
        <v>207</v>
      </c>
    </row>
    <row r="18" s="1" customFormat="1" ht="20" customHeight="1" spans="1:11">
      <c r="A18" s="3">
        <v>14292910577</v>
      </c>
      <c r="B18" s="3">
        <v>1946220</v>
      </c>
      <c r="C18" s="2" t="s">
        <v>191</v>
      </c>
      <c r="D18" s="2" t="s">
        <v>113</v>
      </c>
      <c r="E18" s="2" t="s">
        <v>165</v>
      </c>
      <c r="F18" s="2" t="s">
        <v>166</v>
      </c>
      <c r="G18" s="2" t="s">
        <v>167</v>
      </c>
      <c r="H18" s="2" t="s">
        <v>208</v>
      </c>
      <c r="I18" s="2" t="s">
        <v>173</v>
      </c>
      <c r="J18" s="2" t="s">
        <v>173</v>
      </c>
      <c r="K18" s="2" t="s">
        <v>209</v>
      </c>
    </row>
    <row r="19" s="1" customFormat="1" ht="20" customHeight="1" spans="1:11">
      <c r="A19" s="3">
        <v>14292893480</v>
      </c>
      <c r="B19" s="3">
        <v>1946192</v>
      </c>
      <c r="C19" s="2" t="s">
        <v>164</v>
      </c>
      <c r="D19" s="2" t="s">
        <v>116</v>
      </c>
      <c r="E19" s="2" t="s">
        <v>184</v>
      </c>
      <c r="F19" s="2" t="s">
        <v>166</v>
      </c>
      <c r="G19" s="2" t="s">
        <v>167</v>
      </c>
      <c r="H19" s="2" t="s">
        <v>210</v>
      </c>
      <c r="I19" s="2" t="s">
        <v>211</v>
      </c>
      <c r="J19" s="2" t="s">
        <v>169</v>
      </c>
      <c r="K19" s="2" t="s">
        <v>212</v>
      </c>
    </row>
    <row r="20" s="1" customFormat="1" ht="20" customHeight="1" spans="1:11">
      <c r="A20" s="3">
        <v>14289004613</v>
      </c>
      <c r="B20" s="3">
        <v>1945367</v>
      </c>
      <c r="C20" s="2" t="s">
        <v>180</v>
      </c>
      <c r="D20" s="2" t="s">
        <v>71</v>
      </c>
      <c r="E20" s="2" t="s">
        <v>213</v>
      </c>
      <c r="F20" s="2" t="s">
        <v>165</v>
      </c>
      <c r="G20" s="2" t="s">
        <v>167</v>
      </c>
      <c r="H20" s="2" t="s">
        <v>214</v>
      </c>
      <c r="I20" s="2" t="s">
        <v>71</v>
      </c>
      <c r="J20" s="2" t="s">
        <v>169</v>
      </c>
      <c r="K20" s="2" t="s">
        <v>215</v>
      </c>
    </row>
    <row r="21" s="1" customFormat="1" ht="20" customHeight="1" spans="1:11">
      <c r="A21" s="3">
        <v>14283037065</v>
      </c>
      <c r="B21" s="3">
        <v>1944405</v>
      </c>
      <c r="C21" s="2" t="s">
        <v>164</v>
      </c>
      <c r="D21" s="2" t="s">
        <v>109</v>
      </c>
      <c r="E21" s="2" t="s">
        <v>165</v>
      </c>
      <c r="F21" s="2" t="s">
        <v>166</v>
      </c>
      <c r="G21" s="2" t="s">
        <v>167</v>
      </c>
      <c r="H21" s="2" t="s">
        <v>216</v>
      </c>
      <c r="I21" s="2" t="s">
        <v>217</v>
      </c>
      <c r="J21" s="2" t="s">
        <v>169</v>
      </c>
      <c r="K21" s="2" t="s">
        <v>218</v>
      </c>
    </row>
    <row r="22" s="1" customFormat="1" ht="20" customHeight="1" spans="1:11">
      <c r="A22" s="3">
        <v>14279049661</v>
      </c>
      <c r="B22" s="3">
        <v>1944096</v>
      </c>
      <c r="C22" s="2" t="s">
        <v>219</v>
      </c>
      <c r="D22" s="2" t="s">
        <v>220</v>
      </c>
      <c r="E22" s="2" t="s">
        <v>221</v>
      </c>
      <c r="F22" s="2" t="s">
        <v>165</v>
      </c>
      <c r="G22" s="2" t="s">
        <v>167</v>
      </c>
      <c r="H22" s="2" t="s">
        <v>222</v>
      </c>
      <c r="I22" s="2" t="s">
        <v>173</v>
      </c>
      <c r="J22" s="2" t="s">
        <v>169</v>
      </c>
      <c r="K22" s="2" t="s">
        <v>223</v>
      </c>
    </row>
    <row r="23" s="1" customFormat="1" ht="20" customHeight="1" spans="1:11">
      <c r="A23" s="3">
        <v>14278311559</v>
      </c>
      <c r="B23" s="3">
        <v>1944004</v>
      </c>
      <c r="C23" s="2" t="s">
        <v>219</v>
      </c>
      <c r="D23" s="2" t="s">
        <v>64</v>
      </c>
      <c r="E23" s="2" t="s">
        <v>221</v>
      </c>
      <c r="F23" s="2" t="s">
        <v>165</v>
      </c>
      <c r="G23" s="2" t="s">
        <v>167</v>
      </c>
      <c r="H23" s="2" t="s">
        <v>224</v>
      </c>
      <c r="I23" s="2" t="s">
        <v>64</v>
      </c>
      <c r="J23" s="2" t="s">
        <v>169</v>
      </c>
      <c r="K23" s="2" t="s">
        <v>225</v>
      </c>
    </row>
    <row r="24" s="1" customFormat="1" ht="20" customHeight="1" spans="1:11">
      <c r="A24" s="3">
        <v>14276363154</v>
      </c>
      <c r="B24" s="3">
        <v>1943735</v>
      </c>
      <c r="C24" s="2" t="s">
        <v>183</v>
      </c>
      <c r="D24" s="2" t="s">
        <v>59</v>
      </c>
      <c r="E24" s="2" t="s">
        <v>184</v>
      </c>
      <c r="F24" s="2" t="s">
        <v>165</v>
      </c>
      <c r="G24" s="2" t="s">
        <v>167</v>
      </c>
      <c r="H24" s="2" t="s">
        <v>226</v>
      </c>
      <c r="I24" s="2" t="s">
        <v>173</v>
      </c>
      <c r="J24" s="2" t="s">
        <v>173</v>
      </c>
      <c r="K24" s="2" t="s">
        <v>227</v>
      </c>
    </row>
    <row r="25" s="1" customFormat="1" ht="20" customHeight="1" spans="1:11">
      <c r="A25" s="3">
        <v>14274835069</v>
      </c>
      <c r="B25" s="3">
        <v>1943696</v>
      </c>
      <c r="C25" s="2" t="s">
        <v>228</v>
      </c>
      <c r="D25" s="2" t="s">
        <v>54</v>
      </c>
      <c r="E25" s="2" t="s">
        <v>229</v>
      </c>
      <c r="F25" s="2" t="s">
        <v>165</v>
      </c>
      <c r="G25" s="2" t="s">
        <v>167</v>
      </c>
      <c r="H25" s="2" t="s">
        <v>230</v>
      </c>
      <c r="I25" s="2" t="s">
        <v>54</v>
      </c>
      <c r="J25" s="2" t="s">
        <v>169</v>
      </c>
      <c r="K25" s="2" t="s">
        <v>231</v>
      </c>
    </row>
    <row r="26" s="1" customFormat="1" ht="20" customHeight="1" spans="1:11">
      <c r="A26" s="3">
        <v>14274249327</v>
      </c>
      <c r="B26" s="3">
        <v>1943613</v>
      </c>
      <c r="C26" s="2" t="s">
        <v>232</v>
      </c>
      <c r="D26" s="2" t="s">
        <v>51</v>
      </c>
      <c r="E26" s="2" t="s">
        <v>184</v>
      </c>
      <c r="F26" s="2" t="s">
        <v>165</v>
      </c>
      <c r="G26" s="2" t="s">
        <v>167</v>
      </c>
      <c r="H26" s="2" t="s">
        <v>195</v>
      </c>
      <c r="I26" s="2" t="s">
        <v>51</v>
      </c>
      <c r="J26" s="2" t="s">
        <v>169</v>
      </c>
      <c r="K26" s="2" t="s">
        <v>233</v>
      </c>
    </row>
    <row r="27" s="1" customFormat="1" ht="20" customHeight="1" spans="1:11">
      <c r="A27" s="3">
        <v>14266635354</v>
      </c>
      <c r="B27" s="3">
        <v>1942827</v>
      </c>
      <c r="C27" s="2" t="s">
        <v>177</v>
      </c>
      <c r="D27" s="2" t="s">
        <v>105</v>
      </c>
      <c r="E27" s="2" t="s">
        <v>165</v>
      </c>
      <c r="F27" s="2" t="s">
        <v>166</v>
      </c>
      <c r="G27" s="2" t="s">
        <v>167</v>
      </c>
      <c r="H27" s="2" t="s">
        <v>234</v>
      </c>
      <c r="I27" s="2" t="s">
        <v>105</v>
      </c>
      <c r="J27" s="2" t="s">
        <v>169</v>
      </c>
      <c r="K27" s="2" t="s">
        <v>235</v>
      </c>
    </row>
    <row r="28" s="1" customFormat="1" ht="20" customHeight="1" spans="1:11">
      <c r="A28" s="3">
        <v>14260267151</v>
      </c>
      <c r="B28" s="3">
        <v>1942154</v>
      </c>
      <c r="C28" s="2" t="s">
        <v>194</v>
      </c>
      <c r="D28" s="2" t="s">
        <v>47</v>
      </c>
      <c r="E28" s="2" t="s">
        <v>229</v>
      </c>
      <c r="F28" s="2" t="s">
        <v>165</v>
      </c>
      <c r="G28" s="2" t="s">
        <v>167</v>
      </c>
      <c r="H28" s="2" t="s">
        <v>236</v>
      </c>
      <c r="I28" s="2" t="s">
        <v>47</v>
      </c>
      <c r="J28" s="2" t="s">
        <v>169</v>
      </c>
      <c r="K28" s="2" t="s">
        <v>237</v>
      </c>
    </row>
    <row r="29" s="1" customFormat="1" ht="20" customHeight="1" spans="1:11">
      <c r="A29" s="3">
        <v>14255553014</v>
      </c>
      <c r="B29" s="3">
        <v>1941603</v>
      </c>
      <c r="C29" s="2" t="s">
        <v>228</v>
      </c>
      <c r="D29" s="2" t="s">
        <v>39</v>
      </c>
      <c r="E29" s="2" t="s">
        <v>221</v>
      </c>
      <c r="F29" s="2" t="s">
        <v>165</v>
      </c>
      <c r="G29" s="2" t="s">
        <v>167</v>
      </c>
      <c r="H29" s="2" t="s">
        <v>238</v>
      </c>
      <c r="I29" s="2" t="s">
        <v>39</v>
      </c>
      <c r="J29" s="2" t="s">
        <v>169</v>
      </c>
      <c r="K29" s="2" t="s">
        <v>239</v>
      </c>
    </row>
    <row r="30" s="1" customFormat="1" ht="20" customHeight="1" spans="1:11">
      <c r="A30" s="3">
        <v>14255235433</v>
      </c>
      <c r="B30" s="3">
        <v>1941541</v>
      </c>
      <c r="C30" s="2" t="s">
        <v>240</v>
      </c>
      <c r="D30" s="2" t="s">
        <v>102</v>
      </c>
      <c r="E30" s="2" t="s">
        <v>165</v>
      </c>
      <c r="F30" s="2" t="s">
        <v>166</v>
      </c>
      <c r="G30" s="2" t="s">
        <v>167</v>
      </c>
      <c r="H30" s="2" t="s">
        <v>206</v>
      </c>
      <c r="I30" s="2" t="s">
        <v>102</v>
      </c>
      <c r="J30" s="2" t="s">
        <v>169</v>
      </c>
      <c r="K30" s="2" t="s">
        <v>241</v>
      </c>
    </row>
    <row r="31" s="1" customFormat="1" ht="20" customHeight="1" spans="1:11">
      <c r="A31" s="3">
        <v>14211928934</v>
      </c>
      <c r="B31" s="3">
        <v>1936850</v>
      </c>
      <c r="C31" s="2" t="s">
        <v>219</v>
      </c>
      <c r="D31" s="2" t="s">
        <v>97</v>
      </c>
      <c r="E31" s="2" t="s">
        <v>165</v>
      </c>
      <c r="F31" s="2" t="s">
        <v>166</v>
      </c>
      <c r="G31" s="2" t="s">
        <v>167</v>
      </c>
      <c r="H31" s="2" t="s">
        <v>242</v>
      </c>
      <c r="I31" s="2" t="s">
        <v>243</v>
      </c>
      <c r="J31" s="2" t="s">
        <v>169</v>
      </c>
      <c r="K31" s="2" t="s">
        <v>244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2021-02-01T00:28:41Z</dcterms:created>
  <dcterms:modified xsi:type="dcterms:W3CDTF">2021-02-01T01:05:57Z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