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<sst xmlns="http://schemas.openxmlformats.org/spreadsheetml/2006/main" count="271" uniqueCount="86">
  <si>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</si>
  <si>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</si>
  <si>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</si>
  <si>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</si>
  <si>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</si>
  <si>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</si>
  <si>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</si>
  <si>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</si>
  <si>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</si>
  <si>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</si>
  <si>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</si>
  <si>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</si>
  <si>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</si>
  <si>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</si>
  <si>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</si>
  <si>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</si>
  <si>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</si>
  <si>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</si>
  <si>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</si>
  <si>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</si>
  <si>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</si>
  <si>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</si>
  <si>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</si>
  <si>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</si>
  <si>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</si>
  <si>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</si>
  <si>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傅梓盈</t>
  </si>
  <si>
    <t>CA4143210131CNY</t>
  </si>
  <si>
    <t>未提现</t>
  </si>
  <si>
    <t>携程开票</t>
  </si>
  <si>
    <t>豪华客房&lt;双人入住&gt;&lt;双早&gt;&lt;双床&gt;</t>
  </si>
  <si>
    <t>林群英</t>
  </si>
  <si>
    <t>黄冠翔</t>
  </si>
  <si>
    <t>俞雯婷</t>
  </si>
  <si>
    <t>Weber/Benjamin,Weber/Rain</t>
  </si>
  <si>
    <t>CA4143210201CNY</t>
  </si>
  <si>
    <t>豪华园景房&lt;双人入住&gt;&lt;双早&gt;&lt;大床&gt;</t>
  </si>
  <si>
    <t>王雨梦</t>
  </si>
  <si>
    <t>田成杰</t>
  </si>
  <si>
    <t>高建荣</t>
  </si>
  <si>
    <t>姚尧</t>
  </si>
  <si>
    <t>马骏乐</t>
  </si>
  <si>
    <t>王颖</t>
  </si>
  <si>
    <t>特级豪华江景房&lt;双人入住&gt;&lt;双早&gt;&lt;大床&gt;</t>
  </si>
  <si>
    <t>韩萍</t>
  </si>
  <si>
    <t>,</t>
  </si>
  <si>
    <t>A210201103514459</t>
  </si>
  <si>
    <t>合计46376元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</si>
  <si>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</si>
  <si>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</si>
  <si>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</si>
  <si>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</si>
  <si>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</si>
  <si>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</si>
  <si>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</si>
  <si>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</si>
  <si>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</si>
  <si>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</si>
  <si>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2021-01-16</t>
  </si>
  <si>
    <t>2021-01-17</t>
  </si>
  <si>
    <t>RMB</t>
  </si>
  <si>
    <t>4099.00</t>
  </si>
  <si>
    <t/>
  </si>
  <si>
    <t>2021/1/16 10:06:47</t>
  </si>
  <si>
    <t>2198.00</t>
  </si>
  <si>
    <t>2021/1/16 9:13:16</t>
  </si>
  <si>
    <t>2398.00</t>
  </si>
  <si>
    <t>2021/1/15 23:55:45</t>
  </si>
  <si>
    <t>2021/1/15 17:49:40</t>
  </si>
  <si>
    <t>2021-01-15</t>
  </si>
  <si>
    <t>4396.00</t>
  </si>
  <si>
    <t>2021/1/15 16:39:35</t>
  </si>
  <si>
    <t>2021/1/15 16:04:47</t>
  </si>
  <si>
    <t>2021/1/15 9:27:44</t>
  </si>
  <si>
    <t>2021/1/14 16:20:41</t>
  </si>
  <si>
    <t>4796.00</t>
  </si>
  <si>
    <t>2021/1/14 12:06:29</t>
  </si>
  <si>
    <t>2187.00</t>
  </si>
  <si>
    <t>2021/1/13 12:53:16</t>
  </si>
  <si>
    <t>2021-01-13</t>
  </si>
  <si>
    <t>6564.00</t>
  </si>
  <si>
    <t>2021/1/12 8:13:40</t>
  </si>
  <si>
    <t>2021-01-14</t>
  </si>
  <si>
    <t>4374.00</t>
  </si>
  <si>
    <t>2021/1/11 12:58:28</t>
  </si>
  <si>
    <t>2021/1/10 20:59:50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</si>
</sst>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14278505250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44210</v>
      </c>
      <c r="G2" s="5">
        <v>44212</v>
      </c>
      <c r="H2" s="4">
        <v>1</v>
      </c>
      <c r="I2" s="4">
        <v>2</v>
      </c>
      <c r="J2" s="4">
        <v>2</v>
      </c>
      <c r="K2" s="4" t="s">
        <v>25</v>
      </c>
      <c r="L2" s="4">
        <v>4374</v>
      </c>
      <c r="M2" s="4">
        <v>4374</v>
      </c>
      <c r="N2" s="4" t="s">
        <v>26</v>
      </c>
      <c r="O2" s="4" t="s">
        <v>27</v>
      </c>
      <c r="P2" s="4" t="s">
        <v>28</v>
      </c>
      <c r="Q2" s="4">
        <v>0</v>
      </c>
      <c r="R2" s="6">
        <v>44207</v>
      </c>
      <c r="S2" s="5">
        <v>44227</v>
      </c>
      <c r="T2" s="4" t="s">
        <v>29</v>
      </c>
    </row>
    <row r="3" s="4" customFormat="1" spans="1:20">
      <c r="A3" s="4">
        <v>14282334066</v>
      </c>
      <c r="B3" s="4" t="s">
        <v>21</v>
      </c>
      <c r="C3" s="4" t="s">
        <v>22</v>
      </c>
      <c r="D3" s="4" t="s">
        <v>23</v>
      </c>
      <c r="E3" s="4" t="s">
        <v>30</v>
      </c>
      <c r="F3" s="5">
        <v>44209</v>
      </c>
      <c r="G3" s="5">
        <v>44212</v>
      </c>
      <c r="H3" s="4">
        <v>1</v>
      </c>
      <c r="I3" s="4">
        <v>3</v>
      </c>
      <c r="J3" s="4">
        <v>3</v>
      </c>
      <c r="K3" s="4" t="s">
        <v>25</v>
      </c>
      <c r="L3" s="4">
        <v>6564</v>
      </c>
      <c r="M3" s="4">
        <v>6564</v>
      </c>
      <c r="N3" s="4" t="s">
        <v>31</v>
      </c>
      <c r="O3" s="4" t="s">
        <v>27</v>
      </c>
      <c r="P3" s="4" t="s">
        <v>28</v>
      </c>
      <c r="Q3" s="4">
        <v>0</v>
      </c>
      <c r="R3" s="6">
        <v>44208</v>
      </c>
      <c r="S3" s="5">
        <v>44227</v>
      </c>
      <c r="T3" s="4" t="s">
        <v>29</v>
      </c>
    </row>
    <row r="4" s="4" customFormat="1" spans="1:20">
      <c r="A4" s="4">
        <v>14287933479</v>
      </c>
      <c r="B4" s="4" t="s">
        <v>21</v>
      </c>
      <c r="C4" s="4" t="s">
        <v>22</v>
      </c>
      <c r="D4" s="4" t="s">
        <v>23</v>
      </c>
      <c r="E4" s="4" t="s">
        <v>24</v>
      </c>
      <c r="F4" s="5">
        <v>44211</v>
      </c>
      <c r="G4" s="5">
        <v>44212</v>
      </c>
      <c r="H4" s="4">
        <v>1</v>
      </c>
      <c r="I4" s="4">
        <v>1</v>
      </c>
      <c r="J4" s="4">
        <v>1</v>
      </c>
      <c r="K4" s="4" t="s">
        <v>25</v>
      </c>
      <c r="L4" s="4">
        <v>2187</v>
      </c>
      <c r="M4" s="4">
        <v>2187</v>
      </c>
      <c r="N4" s="4" t="s">
        <v>32</v>
      </c>
      <c r="O4" s="4" t="s">
        <v>27</v>
      </c>
      <c r="P4" s="4" t="s">
        <v>28</v>
      </c>
      <c r="Q4" s="4">
        <v>0</v>
      </c>
      <c r="R4" s="6">
        <v>44209</v>
      </c>
      <c r="S4" s="5">
        <v>44227</v>
      </c>
      <c r="T4" s="4" t="s">
        <v>29</v>
      </c>
    </row>
    <row r="5" s="4" customFormat="1" spans="1:20">
      <c r="A5" s="4">
        <v>14298849307</v>
      </c>
      <c r="B5" s="4" t="s">
        <v>21</v>
      </c>
      <c r="C5" s="4" t="s">
        <v>22</v>
      </c>
      <c r="D5" s="4" t="s">
        <v>23</v>
      </c>
      <c r="E5" s="4" t="s">
        <v>24</v>
      </c>
      <c r="F5" s="5">
        <v>44211</v>
      </c>
      <c r="G5" s="5">
        <v>44212</v>
      </c>
      <c r="H5" s="4">
        <v>1</v>
      </c>
      <c r="I5" s="4">
        <v>1</v>
      </c>
      <c r="J5" s="4">
        <v>1</v>
      </c>
      <c r="K5" s="4" t="s">
        <v>25</v>
      </c>
      <c r="L5" s="4">
        <v>2198</v>
      </c>
      <c r="M5" s="4">
        <v>2198</v>
      </c>
      <c r="N5" s="4" t="s">
        <v>33</v>
      </c>
      <c r="O5" s="4" t="s">
        <v>27</v>
      </c>
      <c r="P5" s="4" t="s">
        <v>28</v>
      </c>
      <c r="Q5" s="4">
        <v>0</v>
      </c>
      <c r="R5" s="6">
        <v>44211</v>
      </c>
      <c r="S5" s="5">
        <v>44227</v>
      </c>
      <c r="T5" s="4" t="s">
        <v>29</v>
      </c>
    </row>
    <row r="6" s="4" customFormat="1" spans="1:20">
      <c r="A6" s="4">
        <v>14276956657</v>
      </c>
      <c r="B6" s="4" t="s">
        <v>21</v>
      </c>
      <c r="C6" s="4" t="s">
        <v>22</v>
      </c>
      <c r="D6" s="4" t="s">
        <v>23</v>
      </c>
      <c r="E6" s="4" t="s">
        <v>24</v>
      </c>
      <c r="F6" s="5">
        <v>44211</v>
      </c>
      <c r="G6" s="5">
        <v>44213</v>
      </c>
      <c r="H6" s="4">
        <v>1</v>
      </c>
      <c r="I6" s="4">
        <v>2</v>
      </c>
      <c r="J6" s="4">
        <v>2</v>
      </c>
      <c r="K6" s="4" t="s">
        <v>25</v>
      </c>
      <c r="L6" s="4">
        <v>4374</v>
      </c>
      <c r="M6" s="4">
        <v>4374</v>
      </c>
      <c r="N6" s="4" t="s">
        <v>34</v>
      </c>
      <c r="O6" s="4" t="s">
        <v>35</v>
      </c>
      <c r="P6" s="4" t="s">
        <v>28</v>
      </c>
      <c r="Q6" s="4">
        <v>0</v>
      </c>
      <c r="R6" s="6">
        <v>44206</v>
      </c>
      <c r="S6" s="5">
        <v>44228</v>
      </c>
      <c r="T6" s="4" t="s">
        <v>29</v>
      </c>
    </row>
    <row r="7" s="4" customFormat="1" spans="1:20">
      <c r="A7" s="4">
        <v>14293378227</v>
      </c>
      <c r="B7" s="4" t="s">
        <v>21</v>
      </c>
      <c r="C7" s="4" t="s">
        <v>22</v>
      </c>
      <c r="D7" s="4" t="s">
        <v>23</v>
      </c>
      <c r="E7" s="4" t="s">
        <v>36</v>
      </c>
      <c r="F7" s="5">
        <v>44211</v>
      </c>
      <c r="G7" s="5">
        <v>44213</v>
      </c>
      <c r="H7" s="4">
        <v>1</v>
      </c>
      <c r="I7" s="4">
        <v>2</v>
      </c>
      <c r="J7" s="4">
        <v>2</v>
      </c>
      <c r="K7" s="4" t="s">
        <v>25</v>
      </c>
      <c r="L7" s="4">
        <v>4796</v>
      </c>
      <c r="M7" s="4">
        <v>4796</v>
      </c>
      <c r="N7" s="4" t="s">
        <v>37</v>
      </c>
      <c r="O7" s="4" t="s">
        <v>35</v>
      </c>
      <c r="P7" s="4" t="s">
        <v>28</v>
      </c>
      <c r="Q7" s="4">
        <v>0</v>
      </c>
      <c r="R7" s="6">
        <v>44210</v>
      </c>
      <c r="S7" s="5">
        <v>44228</v>
      </c>
      <c r="T7" s="4" t="s">
        <v>29</v>
      </c>
    </row>
    <row r="8" s="4" customFormat="1" spans="1:20">
      <c r="A8" s="4">
        <v>14294210052</v>
      </c>
      <c r="B8" s="4" t="s">
        <v>21</v>
      </c>
      <c r="C8" s="4" t="s">
        <v>22</v>
      </c>
      <c r="D8" s="4" t="s">
        <v>23</v>
      </c>
      <c r="E8" s="4" t="s">
        <v>24</v>
      </c>
      <c r="F8" s="5">
        <v>44212</v>
      </c>
      <c r="G8" s="5">
        <v>44213</v>
      </c>
      <c r="H8" s="4">
        <v>1</v>
      </c>
      <c r="I8" s="4">
        <v>1</v>
      </c>
      <c r="J8" s="4">
        <v>1</v>
      </c>
      <c r="K8" s="4" t="s">
        <v>25</v>
      </c>
      <c r="L8" s="4">
        <v>2198</v>
      </c>
      <c r="M8" s="4">
        <v>2198</v>
      </c>
      <c r="N8" s="4" t="s">
        <v>38</v>
      </c>
      <c r="O8" s="4" t="s">
        <v>35</v>
      </c>
      <c r="P8" s="4" t="s">
        <v>28</v>
      </c>
      <c r="Q8" s="4">
        <v>0</v>
      </c>
      <c r="R8" s="6">
        <v>44210</v>
      </c>
      <c r="S8" s="5">
        <v>44228</v>
      </c>
      <c r="T8" s="4" t="s">
        <v>29</v>
      </c>
    </row>
    <row r="9" s="4" customFormat="1" spans="1:20">
      <c r="A9" s="4">
        <v>14296079763</v>
      </c>
      <c r="B9" s="4" t="s">
        <v>21</v>
      </c>
      <c r="C9" s="4" t="s">
        <v>22</v>
      </c>
      <c r="D9" s="4" t="s">
        <v>23</v>
      </c>
      <c r="E9" s="4" t="s">
        <v>24</v>
      </c>
      <c r="F9" s="5">
        <v>44211</v>
      </c>
      <c r="G9" s="5">
        <v>44213</v>
      </c>
      <c r="H9" s="4">
        <v>1</v>
      </c>
      <c r="I9" s="4">
        <v>2</v>
      </c>
      <c r="J9" s="4">
        <v>2</v>
      </c>
      <c r="K9" s="4" t="s">
        <v>25</v>
      </c>
      <c r="L9" s="4">
        <v>4396</v>
      </c>
      <c r="M9" s="4">
        <v>4396</v>
      </c>
      <c r="N9" s="4" t="s">
        <v>39</v>
      </c>
      <c r="O9" s="4" t="s">
        <v>35</v>
      </c>
      <c r="P9" s="4" t="s">
        <v>28</v>
      </c>
      <c r="Q9" s="4">
        <v>0</v>
      </c>
      <c r="R9" s="6">
        <v>44211</v>
      </c>
      <c r="S9" s="5">
        <v>44228</v>
      </c>
      <c r="T9" s="4" t="s">
        <v>29</v>
      </c>
    </row>
    <row r="10" s="4" customFormat="1" spans="1:20">
      <c r="A10" s="4">
        <v>14298960586</v>
      </c>
      <c r="B10" s="4" t="s">
        <v>21</v>
      </c>
      <c r="C10" s="4" t="s">
        <v>22</v>
      </c>
      <c r="D10" s="4" t="s">
        <v>23</v>
      </c>
      <c r="E10" s="4" t="s">
        <v>24</v>
      </c>
      <c r="F10" s="5">
        <v>44211</v>
      </c>
      <c r="G10" s="5">
        <v>44213</v>
      </c>
      <c r="H10" s="4">
        <v>1</v>
      </c>
      <c r="I10" s="4">
        <v>2</v>
      </c>
      <c r="J10" s="4">
        <v>2</v>
      </c>
      <c r="K10" s="4" t="s">
        <v>25</v>
      </c>
      <c r="L10" s="4">
        <v>4396</v>
      </c>
      <c r="M10" s="4">
        <v>4396</v>
      </c>
      <c r="N10" s="4" t="s">
        <v>40</v>
      </c>
      <c r="O10" s="4" t="s">
        <v>35</v>
      </c>
      <c r="P10" s="4" t="s">
        <v>28</v>
      </c>
      <c r="Q10" s="4">
        <v>0</v>
      </c>
      <c r="R10" s="6">
        <v>44211</v>
      </c>
      <c r="S10" s="5">
        <v>44228</v>
      </c>
      <c r="T10" s="4" t="s">
        <v>29</v>
      </c>
    </row>
    <row r="11" s="4" customFormat="1" spans="1:20">
      <c r="A11" s="4">
        <v>14299207382</v>
      </c>
      <c r="B11" s="4" t="s">
        <v>21</v>
      </c>
      <c r="C11" s="4" t="s">
        <v>22</v>
      </c>
      <c r="D11" s="4" t="s">
        <v>23</v>
      </c>
      <c r="E11" s="4" t="s">
        <v>24</v>
      </c>
      <c r="F11" s="5">
        <v>44212</v>
      </c>
      <c r="G11" s="5">
        <v>44213</v>
      </c>
      <c r="H11" s="4">
        <v>1</v>
      </c>
      <c r="I11" s="4">
        <v>1</v>
      </c>
      <c r="J11" s="4">
        <v>1</v>
      </c>
      <c r="K11" s="4" t="s">
        <v>25</v>
      </c>
      <c r="L11" s="4">
        <v>2198</v>
      </c>
      <c r="M11" s="4">
        <v>2198</v>
      </c>
      <c r="N11" s="4" t="s">
        <v>41</v>
      </c>
      <c r="O11" s="4" t="s">
        <v>35</v>
      </c>
      <c r="P11" s="4" t="s">
        <v>28</v>
      </c>
      <c r="Q11" s="4">
        <v>0</v>
      </c>
      <c r="R11" s="6">
        <v>44211</v>
      </c>
      <c r="S11" s="5">
        <v>44228</v>
      </c>
      <c r="T11" s="4" t="s">
        <v>29</v>
      </c>
    </row>
    <row r="12" s="4" customFormat="1" spans="1:20">
      <c r="A12" s="4">
        <v>14300448566</v>
      </c>
      <c r="B12" s="4" t="s">
        <v>21</v>
      </c>
      <c r="C12" s="4" t="s">
        <v>22</v>
      </c>
      <c r="D12" s="4" t="s">
        <v>23</v>
      </c>
      <c r="E12" s="4" t="s">
        <v>36</v>
      </c>
      <c r="F12" s="5">
        <v>44212</v>
      </c>
      <c r="G12" s="5">
        <v>44213</v>
      </c>
      <c r="H12" s="4">
        <v>1</v>
      </c>
      <c r="I12" s="4">
        <v>1</v>
      </c>
      <c r="J12" s="4">
        <v>1</v>
      </c>
      <c r="K12" s="4" t="s">
        <v>25</v>
      </c>
      <c r="L12" s="4">
        <v>2398</v>
      </c>
      <c r="M12" s="4">
        <v>2398</v>
      </c>
      <c r="N12" s="4" t="s">
        <v>42</v>
      </c>
      <c r="O12" s="4" t="s">
        <v>35</v>
      </c>
      <c r="P12" s="4" t="s">
        <v>28</v>
      </c>
      <c r="Q12" s="4">
        <v>0</v>
      </c>
      <c r="R12" s="6">
        <v>44211</v>
      </c>
      <c r="S12" s="5">
        <v>44228</v>
      </c>
      <c r="T12" s="4" t="s">
        <v>29</v>
      </c>
    </row>
    <row r="13" s="4" customFormat="1" spans="1:20">
      <c r="A13" s="4">
        <v>14300891544</v>
      </c>
      <c r="B13" s="4" t="s">
        <v>21</v>
      </c>
      <c r="C13" s="4" t="s">
        <v>22</v>
      </c>
      <c r="D13" s="4" t="s">
        <v>23</v>
      </c>
      <c r="E13" s="4" t="s">
        <v>24</v>
      </c>
      <c r="F13" s="5">
        <v>44212</v>
      </c>
      <c r="G13" s="5">
        <v>44213</v>
      </c>
      <c r="H13" s="4">
        <v>1</v>
      </c>
      <c r="I13" s="4">
        <v>1</v>
      </c>
      <c r="J13" s="4">
        <v>1</v>
      </c>
      <c r="K13" s="4" t="s">
        <v>25</v>
      </c>
      <c r="L13" s="4">
        <v>2198</v>
      </c>
      <c r="M13" s="4">
        <v>2198</v>
      </c>
      <c r="N13" s="4" t="s">
        <v>26</v>
      </c>
      <c r="O13" s="4" t="s">
        <v>35</v>
      </c>
      <c r="P13" s="4" t="s">
        <v>28</v>
      </c>
      <c r="Q13" s="4">
        <v>0</v>
      </c>
      <c r="R13" s="6">
        <v>44212</v>
      </c>
      <c r="S13" s="5">
        <v>44228</v>
      </c>
      <c r="T13" s="4" t="s">
        <v>29</v>
      </c>
    </row>
    <row r="14" s="4" customFormat="1" spans="1:20">
      <c r="A14" s="4">
        <v>14300984422</v>
      </c>
      <c r="B14" s="4" t="s">
        <v>21</v>
      </c>
      <c r="C14" s="4" t="s">
        <v>22</v>
      </c>
      <c r="D14" s="4" t="s">
        <v>23</v>
      </c>
      <c r="E14" s="4" t="s">
        <v>43</v>
      </c>
      <c r="F14" s="5">
        <v>44212</v>
      </c>
      <c r="G14" s="5">
        <v>44213</v>
      </c>
      <c r="H14" s="4">
        <v>1</v>
      </c>
      <c r="I14" s="4">
        <v>1</v>
      </c>
      <c r="J14" s="4">
        <v>1</v>
      </c>
      <c r="K14" s="4" t="s">
        <v>25</v>
      </c>
      <c r="L14" s="4">
        <v>4099</v>
      </c>
      <c r="M14" s="4">
        <v>4099</v>
      </c>
      <c r="N14" s="4" t="s">
        <v>44</v>
      </c>
      <c r="O14" s="4" t="s">
        <v>35</v>
      </c>
      <c r="P14" s="4" t="s">
        <v>28</v>
      </c>
      <c r="Q14" s="4">
        <v>0</v>
      </c>
      <c r="R14" s="6">
        <v>44212</v>
      </c>
      <c r="S14" s="5">
        <v>44228</v>
      </c>
      <c r="T14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J25" sqref="J25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45</v>
      </c>
    </row>
    <row r="2" s="4" customFormat="1" spans="1:11">
      <c r="A2" s="4">
        <v>14278505250</v>
      </c>
      <c r="B2" s="4">
        <v>4374</v>
      </c>
      <c r="C2" s="4" t="str">
        <f>VLOOKUP(A2,HOP!A:H,8,0)</f>
        <v>4374.00</v>
      </c>
      <c r="D2" s="4">
        <f>VLOOKUP(A2,HOP!A:B,2,0)</f>
        <v>1944031</v>
      </c>
      <c r="E2" s="4">
        <f>B2-C2</f>
        <v>0</v>
      </c>
      <c r="K2" s="4" t="str">
        <f>$K$1&amp;D2</f>
        <v>,1944031</v>
      </c>
    </row>
    <row r="3" s="4" customFormat="1" spans="1:11">
      <c r="A3" s="4">
        <v>14282334066</v>
      </c>
      <c r="B3" s="4">
        <v>6564</v>
      </c>
      <c r="C3" s="4" t="str">
        <f>VLOOKUP(A3,HOP!A:H,8,0)</f>
        <v>6564.00</v>
      </c>
      <c r="D3" s="4">
        <f>VLOOKUP(A3,HOP!A:B,2,0)</f>
        <v>1944357</v>
      </c>
      <c r="E3" s="4">
        <f t="shared" ref="E3:E14" si="0">B3-C3</f>
        <v>0</v>
      </c>
      <c r="K3" s="4" t="str">
        <f t="shared" ref="K3:K14" si="1">$K$1&amp;D3</f>
        <v>,1944357</v>
      </c>
    </row>
    <row r="4" s="4" customFormat="1" spans="1:11">
      <c r="A4" s="4">
        <v>14287933479</v>
      </c>
      <c r="B4" s="4">
        <v>2187</v>
      </c>
      <c r="C4" s="4" t="str">
        <f>VLOOKUP(A4,HOP!A:H,8,0)</f>
        <v>2187.00</v>
      </c>
      <c r="D4" s="4">
        <f>VLOOKUP(A4,HOP!A:B,2,0)</f>
        <v>1944919</v>
      </c>
      <c r="E4" s="4">
        <f t="shared" si="0"/>
        <v>0</v>
      </c>
      <c r="K4" s="4" t="str">
        <f t="shared" si="1"/>
        <v>,1944919</v>
      </c>
    </row>
    <row r="5" s="4" customFormat="1" spans="1:11">
      <c r="A5" s="4">
        <v>14298849307</v>
      </c>
      <c r="B5" s="4">
        <v>2198</v>
      </c>
      <c r="C5" s="4" t="str">
        <f>VLOOKUP(A5,HOP!A:H,8,0)</f>
        <v>2198.00</v>
      </c>
      <c r="D5" s="4">
        <f>VLOOKUP(A5,HOP!A:B,2,0)</f>
        <v>1948666</v>
      </c>
      <c r="E5" s="4">
        <f t="shared" si="0"/>
        <v>0</v>
      </c>
      <c r="K5" s="4" t="str">
        <f t="shared" si="1"/>
        <v>,1948666</v>
      </c>
    </row>
    <row r="6" s="4" customFormat="1" spans="1:11">
      <c r="A6" s="4">
        <v>14276956657</v>
      </c>
      <c r="B6" s="4">
        <v>4374</v>
      </c>
      <c r="C6" s="4" t="str">
        <f>VLOOKUP(A6,HOP!A:H,8,0)</f>
        <v>4374.00</v>
      </c>
      <c r="D6" s="4">
        <f>VLOOKUP(A6,HOP!A:B,2,0)</f>
        <v>1943794</v>
      </c>
      <c r="E6" s="4">
        <f t="shared" si="0"/>
        <v>0</v>
      </c>
      <c r="K6" s="4" t="str">
        <f t="shared" si="1"/>
        <v>,1943794</v>
      </c>
    </row>
    <row r="7" s="4" customFormat="1" spans="1:11">
      <c r="A7" s="4">
        <v>14293378227</v>
      </c>
      <c r="B7" s="4">
        <v>4796</v>
      </c>
      <c r="C7" s="4" t="str">
        <f>VLOOKUP(A7,HOP!A:H,8,0)</f>
        <v>4796.00</v>
      </c>
      <c r="D7" s="4">
        <f>VLOOKUP(A7,HOP!A:B,2,0)</f>
        <v>1946481</v>
      </c>
      <c r="E7" s="4">
        <f t="shared" si="0"/>
        <v>0</v>
      </c>
      <c r="K7" s="4" t="str">
        <f t="shared" si="1"/>
        <v>,1946481</v>
      </c>
    </row>
    <row r="8" s="4" customFormat="1" spans="1:11">
      <c r="A8" s="4">
        <v>14294210052</v>
      </c>
      <c r="B8" s="4">
        <v>2198</v>
      </c>
      <c r="C8" s="4" t="str">
        <f>VLOOKUP(A8,HOP!A:H,8,0)</f>
        <v>2198.00</v>
      </c>
      <c r="D8" s="4">
        <f>VLOOKUP(A8,HOP!A:B,2,0)</f>
        <v>1946907</v>
      </c>
      <c r="E8" s="4">
        <f t="shared" si="0"/>
        <v>0</v>
      </c>
      <c r="K8" s="4" t="str">
        <f t="shared" si="1"/>
        <v>,1946907</v>
      </c>
    </row>
    <row r="9" s="4" customFormat="1" spans="1:11">
      <c r="A9" s="4">
        <v>14296079763</v>
      </c>
      <c r="B9" s="4">
        <v>4396</v>
      </c>
      <c r="C9" s="4" t="str">
        <f>VLOOKUP(A9,HOP!A:H,8,0)</f>
        <v>4396.00</v>
      </c>
      <c r="D9" s="4">
        <f>VLOOKUP(A9,HOP!A:B,2,0)</f>
        <v>1948042</v>
      </c>
      <c r="E9" s="4">
        <f t="shared" si="0"/>
        <v>0</v>
      </c>
      <c r="K9" s="4" t="str">
        <f t="shared" si="1"/>
        <v>,1948042</v>
      </c>
    </row>
    <row r="10" s="4" customFormat="1" spans="1:11">
      <c r="A10" s="4">
        <v>14298960586</v>
      </c>
      <c r="B10" s="4">
        <v>4396</v>
      </c>
      <c r="C10" s="4" t="str">
        <f>VLOOKUP(A10,HOP!A:H,8,0)</f>
        <v>4396.00</v>
      </c>
      <c r="D10" s="4">
        <f>VLOOKUP(A10,HOP!A:B,2,0)</f>
        <v>1948741</v>
      </c>
      <c r="E10" s="4">
        <f t="shared" si="0"/>
        <v>0</v>
      </c>
      <c r="K10" s="4" t="str">
        <f t="shared" si="1"/>
        <v>,1948741</v>
      </c>
    </row>
    <row r="11" s="4" customFormat="1" spans="1:11">
      <c r="A11" s="4">
        <v>14299207382</v>
      </c>
      <c r="B11" s="4">
        <v>2198</v>
      </c>
      <c r="C11" s="4" t="str">
        <f>VLOOKUP(A11,HOP!A:H,8,0)</f>
        <v>2198.00</v>
      </c>
      <c r="D11" s="4">
        <f>VLOOKUP(A11,HOP!A:B,2,0)</f>
        <v>1948878</v>
      </c>
      <c r="E11" s="4">
        <f t="shared" si="0"/>
        <v>0</v>
      </c>
      <c r="K11" s="4" t="str">
        <f t="shared" si="1"/>
        <v>,1948878</v>
      </c>
    </row>
    <row r="12" s="4" customFormat="1" spans="1:11">
      <c r="A12" s="4">
        <v>14300448566</v>
      </c>
      <c r="B12" s="4">
        <v>2398</v>
      </c>
      <c r="C12" s="4" t="str">
        <f>VLOOKUP(A12,HOP!A:H,8,0)</f>
        <v>2398.00</v>
      </c>
      <c r="D12" s="4">
        <f>VLOOKUP(A12,HOP!A:B,2,0)</f>
        <v>1949670</v>
      </c>
      <c r="E12" s="4">
        <f t="shared" si="0"/>
        <v>0</v>
      </c>
      <c r="K12" s="4" t="str">
        <f t="shared" si="1"/>
        <v>,1949670</v>
      </c>
    </row>
    <row r="13" s="4" customFormat="1" spans="1:11">
      <c r="A13" s="4">
        <v>14300891544</v>
      </c>
      <c r="B13" s="4">
        <v>2198</v>
      </c>
      <c r="C13" s="4" t="str">
        <f>VLOOKUP(A13,HOP!A:H,8,0)</f>
        <v>2198.00</v>
      </c>
      <c r="D13" s="4">
        <f>VLOOKUP(A13,HOP!A:B,2,0)</f>
        <v>1949741</v>
      </c>
      <c r="E13" s="4">
        <f t="shared" si="0"/>
        <v>0</v>
      </c>
      <c r="K13" s="4" t="str">
        <f t="shared" si="1"/>
        <v>,1949741</v>
      </c>
    </row>
    <row r="14" s="4" customFormat="1" spans="1:11">
      <c r="A14" s="4">
        <v>14300984422</v>
      </c>
      <c r="B14" s="4">
        <v>4099</v>
      </c>
      <c r="C14" s="4" t="str">
        <f>VLOOKUP(A14,HOP!A:H,8,0)</f>
        <v>4099.00</v>
      </c>
      <c r="D14" s="4">
        <f>VLOOKUP(A14,HOP!A:B,2,0)</f>
        <v>1949782</v>
      </c>
      <c r="E14" s="4">
        <f t="shared" si="0"/>
        <v>0</v>
      </c>
      <c r="K14" s="4" t="str">
        <f t="shared" si="1"/>
        <v>,1949782</v>
      </c>
    </row>
    <row r="16" spans="2:2">
      <c r="B16" s="4">
        <f>SUM(B2:B15)</f>
        <v>46376</v>
      </c>
    </row>
    <row r="18" spans="1:1">
      <c r="A18" s="4" t="s">
        <v>46</v>
      </c>
    </row>
    <row r="19" spans="1:1">
      <c r="A19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22" sqref="B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48</v>
      </c>
      <c r="B1" s="2" t="s">
        <v>49</v>
      </c>
      <c r="C1" s="2" t="s">
        <v>50</v>
      </c>
      <c r="D1" s="2" t="s">
        <v>51</v>
      </c>
      <c r="E1" s="2" t="s">
        <v>5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17</v>
      </c>
    </row>
    <row r="2" s="1" customFormat="1" ht="20" customHeight="1" spans="1:11">
      <c r="A2" s="3">
        <v>14300984422</v>
      </c>
      <c r="B2" s="3">
        <v>1949782</v>
      </c>
      <c r="C2" s="2" t="s">
        <v>57</v>
      </c>
      <c r="D2" s="2" t="s">
        <v>44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62</v>
      </c>
      <c r="J2" s="2" t="s">
        <v>62</v>
      </c>
      <c r="K2" s="2" t="s">
        <v>63</v>
      </c>
    </row>
    <row r="3" s="1" customFormat="1" ht="20" customHeight="1" spans="1:11">
      <c r="A3" s="3">
        <v>14300891544</v>
      </c>
      <c r="B3" s="3">
        <v>1949741</v>
      </c>
      <c r="C3" s="2" t="s">
        <v>57</v>
      </c>
      <c r="D3" s="2" t="s">
        <v>26</v>
      </c>
      <c r="E3" s="2" t="s">
        <v>58</v>
      </c>
      <c r="F3" s="2" t="s">
        <v>59</v>
      </c>
      <c r="G3" s="2" t="s">
        <v>60</v>
      </c>
      <c r="H3" s="2" t="s">
        <v>64</v>
      </c>
      <c r="I3" s="2" t="s">
        <v>62</v>
      </c>
      <c r="J3" s="2" t="s">
        <v>62</v>
      </c>
      <c r="K3" s="2" t="s">
        <v>65</v>
      </c>
    </row>
    <row r="4" s="1" customFormat="1" ht="20" customHeight="1" spans="1:11">
      <c r="A4" s="3">
        <v>14300448566</v>
      </c>
      <c r="B4" s="3">
        <v>1949670</v>
      </c>
      <c r="C4" s="2" t="s">
        <v>57</v>
      </c>
      <c r="D4" s="2" t="s">
        <v>42</v>
      </c>
      <c r="E4" s="2" t="s">
        <v>58</v>
      </c>
      <c r="F4" s="2" t="s">
        <v>59</v>
      </c>
      <c r="G4" s="2" t="s">
        <v>60</v>
      </c>
      <c r="H4" s="2" t="s">
        <v>66</v>
      </c>
      <c r="I4" s="2" t="s">
        <v>62</v>
      </c>
      <c r="J4" s="2" t="s">
        <v>62</v>
      </c>
      <c r="K4" s="2" t="s">
        <v>67</v>
      </c>
    </row>
    <row r="5" s="1" customFormat="1" ht="20" customHeight="1" spans="1:11">
      <c r="A5" s="3">
        <v>14299207382</v>
      </c>
      <c r="B5" s="3">
        <v>1948878</v>
      </c>
      <c r="C5" s="2" t="s">
        <v>57</v>
      </c>
      <c r="D5" s="2" t="s">
        <v>41</v>
      </c>
      <c r="E5" s="2" t="s">
        <v>58</v>
      </c>
      <c r="F5" s="2" t="s">
        <v>59</v>
      </c>
      <c r="G5" s="2" t="s">
        <v>60</v>
      </c>
      <c r="H5" s="2" t="s">
        <v>64</v>
      </c>
      <c r="I5" s="2" t="s">
        <v>62</v>
      </c>
      <c r="J5" s="2" t="s">
        <v>62</v>
      </c>
      <c r="K5" s="2" t="s">
        <v>68</v>
      </c>
    </row>
    <row r="6" s="1" customFormat="1" ht="20" customHeight="1" spans="1:11">
      <c r="A6" s="3">
        <v>14298960586</v>
      </c>
      <c r="B6" s="3">
        <v>1948741</v>
      </c>
      <c r="C6" s="2" t="s">
        <v>57</v>
      </c>
      <c r="D6" s="2" t="s">
        <v>40</v>
      </c>
      <c r="E6" s="2" t="s">
        <v>69</v>
      </c>
      <c r="F6" s="2" t="s">
        <v>59</v>
      </c>
      <c r="G6" s="2" t="s">
        <v>60</v>
      </c>
      <c r="H6" s="2" t="s">
        <v>70</v>
      </c>
      <c r="I6" s="2" t="s">
        <v>62</v>
      </c>
      <c r="J6" s="2" t="s">
        <v>62</v>
      </c>
      <c r="K6" s="2" t="s">
        <v>71</v>
      </c>
    </row>
    <row r="7" s="1" customFormat="1" ht="20" customHeight="1" spans="1:11">
      <c r="A7" s="3">
        <v>14298849307</v>
      </c>
      <c r="B7" s="3">
        <v>1948666</v>
      </c>
      <c r="C7" s="2" t="s">
        <v>57</v>
      </c>
      <c r="D7" s="2" t="s">
        <v>33</v>
      </c>
      <c r="E7" s="2" t="s">
        <v>69</v>
      </c>
      <c r="F7" s="2" t="s">
        <v>58</v>
      </c>
      <c r="G7" s="2" t="s">
        <v>60</v>
      </c>
      <c r="H7" s="2" t="s">
        <v>64</v>
      </c>
      <c r="I7" s="2" t="s">
        <v>62</v>
      </c>
      <c r="J7" s="2" t="s">
        <v>62</v>
      </c>
      <c r="K7" s="2" t="s">
        <v>72</v>
      </c>
    </row>
    <row r="8" s="1" customFormat="1" ht="20" customHeight="1" spans="1:11">
      <c r="A8" s="3">
        <v>14296079763</v>
      </c>
      <c r="B8" s="3">
        <v>1948042</v>
      </c>
      <c r="C8" s="2" t="s">
        <v>57</v>
      </c>
      <c r="D8" s="2" t="s">
        <v>39</v>
      </c>
      <c r="E8" s="2" t="s">
        <v>69</v>
      </c>
      <c r="F8" s="2" t="s">
        <v>59</v>
      </c>
      <c r="G8" s="2" t="s">
        <v>60</v>
      </c>
      <c r="H8" s="2" t="s">
        <v>70</v>
      </c>
      <c r="I8" s="2" t="s">
        <v>62</v>
      </c>
      <c r="J8" s="2" t="s">
        <v>62</v>
      </c>
      <c r="K8" s="2" t="s">
        <v>73</v>
      </c>
    </row>
    <row r="9" s="1" customFormat="1" ht="20" customHeight="1" spans="1:11">
      <c r="A9" s="3">
        <v>14294210052</v>
      </c>
      <c r="B9" s="3">
        <v>1946907</v>
      </c>
      <c r="C9" s="2" t="s">
        <v>57</v>
      </c>
      <c r="D9" s="2" t="s">
        <v>38</v>
      </c>
      <c r="E9" s="2" t="s">
        <v>58</v>
      </c>
      <c r="F9" s="2" t="s">
        <v>59</v>
      </c>
      <c r="G9" s="2" t="s">
        <v>60</v>
      </c>
      <c r="H9" s="2" t="s">
        <v>64</v>
      </c>
      <c r="I9" s="2" t="s">
        <v>62</v>
      </c>
      <c r="J9" s="2" t="s">
        <v>62</v>
      </c>
      <c r="K9" s="2" t="s">
        <v>74</v>
      </c>
    </row>
    <row r="10" s="1" customFormat="1" ht="20" customHeight="1" spans="1:11">
      <c r="A10" s="3">
        <v>14293378227</v>
      </c>
      <c r="B10" s="3">
        <v>1946481</v>
      </c>
      <c r="C10" s="2" t="s">
        <v>57</v>
      </c>
      <c r="D10" s="2" t="s">
        <v>37</v>
      </c>
      <c r="E10" s="2" t="s">
        <v>69</v>
      </c>
      <c r="F10" s="2" t="s">
        <v>59</v>
      </c>
      <c r="G10" s="2" t="s">
        <v>60</v>
      </c>
      <c r="H10" s="2" t="s">
        <v>75</v>
      </c>
      <c r="I10" s="2" t="s">
        <v>62</v>
      </c>
      <c r="J10" s="2" t="s">
        <v>62</v>
      </c>
      <c r="K10" s="2" t="s">
        <v>76</v>
      </c>
    </row>
    <row r="11" s="1" customFormat="1" ht="20" customHeight="1" spans="1:11">
      <c r="A11" s="3">
        <v>14287933479</v>
      </c>
      <c r="B11" s="3">
        <v>1944919</v>
      </c>
      <c r="C11" s="2" t="s">
        <v>57</v>
      </c>
      <c r="D11" s="2" t="s">
        <v>32</v>
      </c>
      <c r="E11" s="2" t="s">
        <v>69</v>
      </c>
      <c r="F11" s="2" t="s">
        <v>58</v>
      </c>
      <c r="G11" s="2" t="s">
        <v>60</v>
      </c>
      <c r="H11" s="2" t="s">
        <v>77</v>
      </c>
      <c r="I11" s="2" t="s">
        <v>62</v>
      </c>
      <c r="J11" s="2" t="s">
        <v>62</v>
      </c>
      <c r="K11" s="2" t="s">
        <v>78</v>
      </c>
    </row>
    <row r="12" s="1" customFormat="1" ht="20" customHeight="1" spans="1:11">
      <c r="A12" s="3">
        <v>14282334066</v>
      </c>
      <c r="B12" s="3">
        <v>1944357</v>
      </c>
      <c r="C12" s="2" t="s">
        <v>57</v>
      </c>
      <c r="D12" s="2" t="s">
        <v>31</v>
      </c>
      <c r="E12" s="2" t="s">
        <v>79</v>
      </c>
      <c r="F12" s="2" t="s">
        <v>58</v>
      </c>
      <c r="G12" s="2" t="s">
        <v>60</v>
      </c>
      <c r="H12" s="2" t="s">
        <v>80</v>
      </c>
      <c r="I12" s="2" t="s">
        <v>62</v>
      </c>
      <c r="J12" s="2" t="s">
        <v>62</v>
      </c>
      <c r="K12" s="2" t="s">
        <v>81</v>
      </c>
    </row>
    <row r="13" s="1" customFormat="1" ht="20" customHeight="1" spans="1:11">
      <c r="A13" s="3">
        <v>14278505250</v>
      </c>
      <c r="B13" s="3">
        <v>1944031</v>
      </c>
      <c r="C13" s="2" t="s">
        <v>57</v>
      </c>
      <c r="D13" s="2" t="s">
        <v>26</v>
      </c>
      <c r="E13" s="2" t="s">
        <v>82</v>
      </c>
      <c r="F13" s="2" t="s">
        <v>58</v>
      </c>
      <c r="G13" s="2" t="s">
        <v>60</v>
      </c>
      <c r="H13" s="2" t="s">
        <v>83</v>
      </c>
      <c r="I13" s="2" t="s">
        <v>62</v>
      </c>
      <c r="J13" s="2" t="s">
        <v>62</v>
      </c>
      <c r="K13" s="2" t="s">
        <v>84</v>
      </c>
    </row>
    <row r="14" s="1" customFormat="1" ht="20" customHeight="1" spans="1:11">
      <c r="A14" s="3">
        <v>14276956657</v>
      </c>
      <c r="B14" s="3">
        <v>1943794</v>
      </c>
      <c r="C14" s="2" t="s">
        <v>57</v>
      </c>
      <c r="D14" s="2" t="s">
        <v>34</v>
      </c>
      <c r="E14" s="2" t="s">
        <v>69</v>
      </c>
      <c r="F14" s="2" t="s">
        <v>59</v>
      </c>
      <c r="G14" s="2" t="s">
        <v>60</v>
      </c>
      <c r="H14" s="2" t="s">
        <v>83</v>
      </c>
      <c r="I14" s="2" t="s">
        <v>62</v>
      </c>
      <c r="J14" s="2" t="s">
        <v>62</v>
      </c>
      <c r="K14" s="2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2021-02-01T01:38:06Z</dcterms:created>
  <dcterms:modified xsi:type="dcterms:W3CDTF">2021-02-01T02:36:37Z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