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对账!$A$1:$P$9</definedName>
  </definedNames>
  <calcPr calcId="144525"/>
</workbook>
</file>

<file path=xl/sharedStrings.xml><?xml version="1.0" encoding="utf-8"?>
<sst xmlns="http://schemas.openxmlformats.org/spreadsheetml/2006/main" count="183" uniqueCount="93">
  <si>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</si>
  <si>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</si>
  <si>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</si>
  <si>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</si>
  <si>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</si>
  <si>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</si>
  <si>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</si>
  <si>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</si>
  <si>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</si>
  <si>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</si>
  <si>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</si>
  <si>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</si>
  <si>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</si>
  <si>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</si>
  <si>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</si>
  <si>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</si>
  <si>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</si>
  <si>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</si>
  <si>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</si>
  <si>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</si>
  <si>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</si>
  <si>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</si>
  <si>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</si>
  <si>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[八打灵再也]皇家朱兰曲线酒店(Royale Chulan the Curve)(16114234)</t>
  </si>
  <si>
    <t>高级房&lt;1&gt;&lt;不退款&gt;&lt;2人入住&gt; 全球市场</t>
  </si>
  <si>
    <t>USD</t>
  </si>
  <si>
    <t>Wan Aziz/Wan Azrilnaen</t>
  </si>
  <si>
    <t>CA6352210201USD-W</t>
  </si>
  <si>
    <t>未提现</t>
  </si>
  <si>
    <t>携程开票</t>
  </si>
  <si>
    <t>取消</t>
  </si>
  <si>
    <t>[温哥华]温哥华帕克JW 万豪酒店(JW Marriott Parq Vancouver)(16157087)</t>
  </si>
  <si>
    <t>客房, 1 张特大床&lt;2人入住&gt;&lt;中宾&gt;&lt;IBU黄金会员专享&gt;&lt;不退款&gt;</t>
  </si>
  <si>
    <t>Wu/Vincent</t>
  </si>
  <si>
    <t>[法兰克福]法兰克福机场喜来登酒店及会议中心(Sheraton Frankfurt Airport Hotel &amp; Conference Center)(16067079)</t>
  </si>
  <si>
    <t>标准双床房&lt;中宾&gt;&lt;不退款&gt;&lt;2人入住&gt;</t>
  </si>
  <si>
    <t>Wu/You,Li/Ruining</t>
  </si>
  <si>
    <t>退单</t>
  </si>
  <si>
    <t>[纽约]纽约马奎斯万豪酒店(New York Marriott Marquis)(7043315)</t>
  </si>
  <si>
    <t>马奎斯豪华2张双人床房(带沙发床)&lt;普通,金牌,白金,钻石会员 特惠&gt;&lt;2人入住&gt;&lt;中宾&gt;&lt;IBU黄金会员专享&gt;&lt;不退款&gt;</t>
  </si>
  <si>
    <t>YANG/YANG,QIFENG/AI</t>
  </si>
  <si>
    <t>[迪拜]迪拜喜来登大酒店(Sheraton Grand Hotel, Dubai)(8104986)</t>
  </si>
  <si>
    <t>天际线景观行政特大床套房&lt;中宾&gt;&lt;不退款&gt;&lt;2人入住&gt;</t>
  </si>
  <si>
    <t>LEI/SONGTAO,ZHAO/QIANTING</t>
  </si>
  <si>
    <t>[迪拜]迪拜克里克喜来登酒店(Sheraton Dubai Creek Hotel &amp; Towers)(21904992)</t>
  </si>
  <si>
    <t>豪华城景特大床房&lt;2人入住&gt;&lt;中宾&gt;&lt;IBU黄金会员专享&gt;&lt;不退款&gt;</t>
  </si>
  <si>
    <t>chen/zhigang</t>
  </si>
  <si>
    <t>[曼谷]曼谷英迪格酒店 (Wireless Road)(Hotel Indigo Bangkok Wireless Road)(32404219)</t>
  </si>
  <si>
    <t>都市高级特大床房&lt;中宾&gt;&lt;早餐&gt;&lt;不退款&gt;&lt;2人入住&gt; 双人中宾</t>
  </si>
  <si>
    <t>GE/CHANGSHUAI</t>
  </si>
  <si>
    <t>TAO/YAFENG</t>
  </si>
  <si>
    <t>,</t>
  </si>
  <si>
    <t>可退，已抵冲</t>
  </si>
  <si>
    <t>A210201145629459</t>
  </si>
  <si>
    <t>合计1593USD/47686.46 THB</t>
  </si>
  <si>
    <t>USD / THB 当前参考汇率: 29.935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</si>
  <si>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</si>
  <si>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</si>
  <si>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</si>
  <si>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</si>
  <si>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</si>
  <si>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</si>
  <si>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</si>
  <si>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</si>
  <si>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</si>
  <si>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曼谷无线路英迪格酒店</t>
  </si>
  <si>
    <t>TAO YAFENG</t>
  </si>
  <si>
    <t>2021-01-30</t>
  </si>
  <si>
    <t>2021-01-31</t>
  </si>
  <si>
    <t>54.00</t>
  </si>
  <si>
    <t/>
  </si>
  <si>
    <t>2021/1/30 17:16:57</t>
  </si>
  <si>
    <t>迪拜河喜来登大酒店</t>
  </si>
  <si>
    <t>chen zhigang</t>
  </si>
  <si>
    <t>74.00</t>
  </si>
  <si>
    <t>2021/1/30 4:03:41</t>
  </si>
  <si>
    <t>GE CHANGSHUAI</t>
  </si>
  <si>
    <t>2021/1/29 20:02:25</t>
  </si>
  <si>
    <t>迪拜喜来登大酒店</t>
  </si>
  <si>
    <t>LEI SONGTAO,ZHAO QIANTING</t>
  </si>
  <si>
    <t>2021-01-26</t>
  </si>
  <si>
    <t>1392.00</t>
  </si>
  <si>
    <t>2021/1/25 22:56:22</t>
  </si>
  <si>
    <t>法兰克福机场喜来登酒店及会议中心</t>
  </si>
  <si>
    <t>Wu You,Li Ruining</t>
  </si>
  <si>
    <t>2021-01-25</t>
  </si>
  <si>
    <t>0.00</t>
  </si>
  <si>
    <t>2021/1/8 0:49:12</t>
  </si>
  <si>
    <t>温哥华帕克 JW 万豪酒店</t>
  </si>
  <si>
    <t>Wu Vincent</t>
  </si>
  <si>
    <t>2021-01-27</t>
  </si>
  <si>
    <t>153.00</t>
  </si>
  <si>
    <t>2021/1/2 12:28:04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</si>
</sst>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14175033553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44221</v>
      </c>
      <c r="G2" s="5">
        <v>44222</v>
      </c>
      <c r="H2" s="4">
        <v>1</v>
      </c>
      <c r="I2" s="4">
        <v>1</v>
      </c>
      <c r="J2" s="4">
        <v>1</v>
      </c>
      <c r="K2" s="4" t="s">
        <v>25</v>
      </c>
      <c r="L2" s="4">
        <v>41</v>
      </c>
      <c r="M2" s="4">
        <v>41</v>
      </c>
      <c r="N2" s="4" t="s">
        <v>26</v>
      </c>
      <c r="O2" s="4" t="s">
        <v>27</v>
      </c>
      <c r="P2" s="4" t="s">
        <v>28</v>
      </c>
      <c r="Q2" s="4">
        <v>0</v>
      </c>
      <c r="R2" s="6">
        <v>44188</v>
      </c>
      <c r="S2" s="5">
        <v>44228</v>
      </c>
      <c r="T2" s="4" t="s">
        <v>29</v>
      </c>
    </row>
    <row r="3" s="4" customFormat="1" spans="1:20">
      <c r="A3" s="4">
        <v>14175033553</v>
      </c>
      <c r="B3" s="4" t="s">
        <v>21</v>
      </c>
      <c r="C3" s="4" t="s">
        <v>30</v>
      </c>
      <c r="D3" s="4" t="s">
        <v>23</v>
      </c>
      <c r="E3" s="4" t="s">
        <v>24</v>
      </c>
      <c r="F3" s="5">
        <v>44221</v>
      </c>
      <c r="G3" s="5">
        <v>44222</v>
      </c>
      <c r="H3" s="4">
        <v>1</v>
      </c>
      <c r="I3" s="4">
        <v>1</v>
      </c>
      <c r="J3" s="4">
        <v>1</v>
      </c>
      <c r="K3" s="4" t="s">
        <v>25</v>
      </c>
      <c r="L3" s="4">
        <v>-41</v>
      </c>
      <c r="M3" s="4">
        <v>-41</v>
      </c>
      <c r="N3" s="4" t="s">
        <v>26</v>
      </c>
      <c r="O3" s="4" t="s">
        <v>27</v>
      </c>
      <c r="P3" s="4" t="s">
        <v>28</v>
      </c>
      <c r="Q3" s="4">
        <v>0</v>
      </c>
      <c r="R3" s="6">
        <v>44188</v>
      </c>
      <c r="S3" s="5">
        <v>44228</v>
      </c>
      <c r="T3" s="4" t="s">
        <v>29</v>
      </c>
    </row>
    <row r="4" s="4" customFormat="1" spans="1:21">
      <c r="A4" s="4">
        <v>14235795702</v>
      </c>
      <c r="B4" s="4" t="s">
        <v>21</v>
      </c>
      <c r="C4" s="4" t="s">
        <v>22</v>
      </c>
      <c r="D4" s="4" t="s">
        <v>31</v>
      </c>
      <c r="E4" s="4" t="s">
        <v>32</v>
      </c>
      <c r="F4" s="5">
        <v>44222</v>
      </c>
      <c r="G4" s="5">
        <v>44223</v>
      </c>
      <c r="H4" s="4">
        <v>1</v>
      </c>
      <c r="I4" s="4">
        <v>1</v>
      </c>
      <c r="J4" s="4">
        <v>1</v>
      </c>
      <c r="K4" s="4" t="s">
        <v>25</v>
      </c>
      <c r="L4" s="4">
        <v>153</v>
      </c>
      <c r="M4" s="4">
        <v>153</v>
      </c>
      <c r="N4" s="4" t="s">
        <v>33</v>
      </c>
      <c r="O4" s="4" t="s">
        <v>27</v>
      </c>
      <c r="P4" s="4" t="s">
        <v>28</v>
      </c>
      <c r="Q4" s="4">
        <v>0</v>
      </c>
      <c r="R4" s="6">
        <v>44198</v>
      </c>
      <c r="S4" s="5">
        <v>44228</v>
      </c>
      <c r="T4" s="4" t="s">
        <v>29</v>
      </c>
      <c r="U4" s="4">
        <v>1939130</v>
      </c>
    </row>
    <row r="5" s="4" customFormat="1" spans="1:21">
      <c r="A5" s="4">
        <v>14262243525</v>
      </c>
      <c r="B5" s="4" t="s">
        <v>21</v>
      </c>
      <c r="C5" s="4" t="s">
        <v>22</v>
      </c>
      <c r="D5" s="4" t="s">
        <v>34</v>
      </c>
      <c r="E5" s="4" t="s">
        <v>35</v>
      </c>
      <c r="F5" s="5">
        <v>44221</v>
      </c>
      <c r="G5" s="5">
        <v>44222</v>
      </c>
      <c r="H5" s="4">
        <v>1</v>
      </c>
      <c r="I5" s="4">
        <v>1</v>
      </c>
      <c r="J5" s="4">
        <v>1</v>
      </c>
      <c r="K5" s="4" t="s">
        <v>25</v>
      </c>
      <c r="L5" s="4">
        <v>178</v>
      </c>
      <c r="M5" s="4">
        <v>178</v>
      </c>
      <c r="N5" s="4" t="s">
        <v>36</v>
      </c>
      <c r="O5" s="4" t="s">
        <v>27</v>
      </c>
      <c r="P5" s="4" t="s">
        <v>28</v>
      </c>
      <c r="Q5" s="4">
        <v>0</v>
      </c>
      <c r="R5" s="6">
        <v>44204</v>
      </c>
      <c r="S5" s="5">
        <v>44228</v>
      </c>
      <c r="T5" s="4" t="s">
        <v>29</v>
      </c>
      <c r="U5" s="4">
        <v>1942456</v>
      </c>
    </row>
    <row r="6" s="4" customFormat="1" spans="1:21">
      <c r="A6" s="4">
        <v>14262243525</v>
      </c>
      <c r="B6" s="4" t="s">
        <v>21</v>
      </c>
      <c r="C6" s="4" t="s">
        <v>30</v>
      </c>
      <c r="D6" s="4" t="s">
        <v>34</v>
      </c>
      <c r="E6" s="4" t="s">
        <v>35</v>
      </c>
      <c r="F6" s="5">
        <v>44221</v>
      </c>
      <c r="G6" s="5">
        <v>44222</v>
      </c>
      <c r="H6" s="4">
        <v>1</v>
      </c>
      <c r="I6" s="4">
        <v>1</v>
      </c>
      <c r="J6" s="4">
        <v>1</v>
      </c>
      <c r="K6" s="4" t="s">
        <v>25</v>
      </c>
      <c r="L6" s="4">
        <v>-178</v>
      </c>
      <c r="M6" s="4">
        <v>-178</v>
      </c>
      <c r="N6" s="4" t="s">
        <v>36</v>
      </c>
      <c r="O6" s="4" t="s">
        <v>27</v>
      </c>
      <c r="P6" s="4" t="s">
        <v>28</v>
      </c>
      <c r="Q6" s="4">
        <v>0</v>
      </c>
      <c r="R6" s="6">
        <v>44204</v>
      </c>
      <c r="S6" s="5">
        <v>44228</v>
      </c>
      <c r="T6" s="4" t="s">
        <v>29</v>
      </c>
      <c r="U6" s="4">
        <v>1942456</v>
      </c>
    </row>
    <row r="7" s="4" customFormat="1" spans="1:21">
      <c r="A7" s="4">
        <v>14260801110</v>
      </c>
      <c r="B7" s="4" t="s">
        <v>21</v>
      </c>
      <c r="C7" s="4" t="s">
        <v>37</v>
      </c>
      <c r="D7" s="4" t="s">
        <v>38</v>
      </c>
      <c r="E7" s="4" t="s">
        <v>39</v>
      </c>
      <c r="F7" s="5">
        <v>44204</v>
      </c>
      <c r="G7" s="5">
        <v>44206</v>
      </c>
      <c r="H7" s="4">
        <v>1</v>
      </c>
      <c r="I7" s="4">
        <v>2</v>
      </c>
      <c r="J7" s="4">
        <v>2</v>
      </c>
      <c r="K7" s="4" t="s">
        <v>25</v>
      </c>
      <c r="L7" s="4">
        <v>-134</v>
      </c>
      <c r="M7" s="4">
        <v>-134</v>
      </c>
      <c r="N7" s="4" t="s">
        <v>40</v>
      </c>
      <c r="O7" s="4" t="s">
        <v>27</v>
      </c>
      <c r="P7" s="4" t="s">
        <v>28</v>
      </c>
      <c r="Q7" s="4">
        <v>0</v>
      </c>
      <c r="R7" s="6">
        <v>44203</v>
      </c>
      <c r="S7" s="5">
        <v>44228</v>
      </c>
      <c r="T7" s="4" t="s">
        <v>29</v>
      </c>
      <c r="U7" s="4">
        <v>1942222</v>
      </c>
    </row>
    <row r="8" s="4" customFormat="1" spans="1:21">
      <c r="A8" s="4">
        <v>14339942107</v>
      </c>
      <c r="B8" s="4" t="s">
        <v>21</v>
      </c>
      <c r="C8" s="4" t="s">
        <v>22</v>
      </c>
      <c r="D8" s="4" t="s">
        <v>41</v>
      </c>
      <c r="E8" s="4" t="s">
        <v>42</v>
      </c>
      <c r="F8" s="5">
        <v>44222</v>
      </c>
      <c r="G8" s="5">
        <v>44226</v>
      </c>
      <c r="H8" s="4">
        <v>1</v>
      </c>
      <c r="I8" s="4">
        <v>4</v>
      </c>
      <c r="J8" s="4">
        <v>4</v>
      </c>
      <c r="K8" s="4" t="s">
        <v>25</v>
      </c>
      <c r="L8" s="4">
        <v>1392</v>
      </c>
      <c r="M8" s="4">
        <v>1392</v>
      </c>
      <c r="N8" s="4" t="s">
        <v>43</v>
      </c>
      <c r="O8" s="4" t="s">
        <v>27</v>
      </c>
      <c r="P8" s="4" t="s">
        <v>28</v>
      </c>
      <c r="Q8" s="4">
        <v>0</v>
      </c>
      <c r="R8" s="6">
        <v>44221</v>
      </c>
      <c r="S8" s="5">
        <v>44228</v>
      </c>
      <c r="T8" s="4" t="s">
        <v>29</v>
      </c>
      <c r="U8" s="4">
        <v>1964698</v>
      </c>
    </row>
    <row r="9" s="4" customFormat="1" spans="1:21">
      <c r="A9" s="4">
        <v>14356730550</v>
      </c>
      <c r="B9" s="4" t="s">
        <v>21</v>
      </c>
      <c r="C9" s="4" t="s">
        <v>22</v>
      </c>
      <c r="D9" s="4" t="s">
        <v>44</v>
      </c>
      <c r="E9" s="4" t="s">
        <v>45</v>
      </c>
      <c r="F9" s="5">
        <v>44226</v>
      </c>
      <c r="G9" s="5">
        <v>44227</v>
      </c>
      <c r="H9" s="4">
        <v>1</v>
      </c>
      <c r="I9" s="4">
        <v>1</v>
      </c>
      <c r="J9" s="4">
        <v>1</v>
      </c>
      <c r="K9" s="4" t="s">
        <v>25</v>
      </c>
      <c r="L9" s="4">
        <v>74</v>
      </c>
      <c r="M9" s="4">
        <v>74</v>
      </c>
      <c r="N9" s="4" t="s">
        <v>46</v>
      </c>
      <c r="O9" s="4" t="s">
        <v>27</v>
      </c>
      <c r="P9" s="4" t="s">
        <v>28</v>
      </c>
      <c r="Q9" s="4">
        <v>0</v>
      </c>
      <c r="R9" s="6">
        <v>44226</v>
      </c>
      <c r="S9" s="5">
        <v>44228</v>
      </c>
      <c r="T9" s="4" t="s">
        <v>29</v>
      </c>
      <c r="U9" s="4">
        <v>1968939</v>
      </c>
    </row>
    <row r="10" s="4" customFormat="1" spans="1:21">
      <c r="A10" s="4">
        <v>14354521550</v>
      </c>
      <c r="B10" s="4" t="s">
        <v>21</v>
      </c>
      <c r="C10" s="4" t="s">
        <v>22</v>
      </c>
      <c r="D10" s="4" t="s">
        <v>47</v>
      </c>
      <c r="E10" s="4" t="s">
        <v>48</v>
      </c>
      <c r="F10" s="5">
        <v>44226</v>
      </c>
      <c r="G10" s="5">
        <v>44227</v>
      </c>
      <c r="H10" s="4">
        <v>1</v>
      </c>
      <c r="I10" s="4">
        <v>1</v>
      </c>
      <c r="J10" s="4">
        <v>1</v>
      </c>
      <c r="K10" s="4" t="s">
        <v>25</v>
      </c>
      <c r="L10" s="4">
        <v>54</v>
      </c>
      <c r="M10" s="4">
        <v>54</v>
      </c>
      <c r="N10" s="4" t="s">
        <v>49</v>
      </c>
      <c r="O10" s="4" t="s">
        <v>27</v>
      </c>
      <c r="P10" s="4" t="s">
        <v>28</v>
      </c>
      <c r="Q10" s="4">
        <v>0</v>
      </c>
      <c r="R10" s="6">
        <v>44225</v>
      </c>
      <c r="S10" s="5">
        <v>44228</v>
      </c>
      <c r="T10" s="4" t="s">
        <v>29</v>
      </c>
      <c r="U10" s="4">
        <v>1968665</v>
      </c>
    </row>
    <row r="11" s="4" customFormat="1" spans="1:21">
      <c r="A11" s="4">
        <v>14357894135</v>
      </c>
      <c r="B11" s="4" t="s">
        <v>21</v>
      </c>
      <c r="C11" s="4" t="s">
        <v>22</v>
      </c>
      <c r="D11" s="4" t="s">
        <v>47</v>
      </c>
      <c r="E11" s="4" t="s">
        <v>48</v>
      </c>
      <c r="F11" s="5">
        <v>44226</v>
      </c>
      <c r="G11" s="5">
        <v>44227</v>
      </c>
      <c r="H11" s="4">
        <v>1</v>
      </c>
      <c r="I11" s="4">
        <v>1</v>
      </c>
      <c r="J11" s="4">
        <v>1</v>
      </c>
      <c r="K11" s="4" t="s">
        <v>25</v>
      </c>
      <c r="L11" s="4">
        <v>54</v>
      </c>
      <c r="M11" s="4">
        <v>54</v>
      </c>
      <c r="N11" s="4" t="s">
        <v>50</v>
      </c>
      <c r="O11" s="4" t="s">
        <v>27</v>
      </c>
      <c r="P11" s="4" t="s">
        <v>28</v>
      </c>
      <c r="Q11" s="4">
        <v>0</v>
      </c>
      <c r="R11" s="6">
        <v>44226</v>
      </c>
      <c r="S11" s="5">
        <v>44228</v>
      </c>
      <c r="T11" s="4" t="s">
        <v>29</v>
      </c>
      <c r="U11" s="4">
        <v>1969266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23" sqref="K23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51</v>
      </c>
    </row>
    <row r="2" s="4" customFormat="1" spans="1:11">
      <c r="A2" s="4">
        <v>14175033553</v>
      </c>
      <c r="B2" s="4">
        <v>0</v>
      </c>
      <c r="C2" s="4">
        <v>0</v>
      </c>
      <c r="D2" s="4">
        <v>1931745</v>
      </c>
      <c r="E2" s="4">
        <f>B2-C2</f>
        <v>0</v>
      </c>
      <c r="K2" s="4" t="str">
        <f>$K$1&amp;D2</f>
        <v>,1931745</v>
      </c>
    </row>
    <row r="3" s="4" customFormat="1" spans="1:11">
      <c r="A3" s="4">
        <v>14235795702</v>
      </c>
      <c r="B3" s="4">
        <v>153</v>
      </c>
      <c r="C3" s="4" t="str">
        <f>VLOOKUP(A3,HOP!A:H,8,0)</f>
        <v>153.00</v>
      </c>
      <c r="D3" s="4">
        <f>VLOOKUP(A3,HOP!A:B,2,0)</f>
        <v>1939130</v>
      </c>
      <c r="E3" s="4">
        <f>B3-C3</f>
        <v>0</v>
      </c>
      <c r="K3" s="4" t="str">
        <f>$K$1&amp;D3</f>
        <v>,1939130</v>
      </c>
    </row>
    <row r="4" s="4" customFormat="1" spans="1:11">
      <c r="A4" s="4">
        <v>14262243525</v>
      </c>
      <c r="B4" s="4">
        <v>0</v>
      </c>
      <c r="C4" s="4" t="str">
        <f>VLOOKUP(A4,HOP!A:H,8,0)</f>
        <v>0.00</v>
      </c>
      <c r="D4" s="4">
        <f>VLOOKUP(A4,HOP!A:B,2,0)</f>
        <v>1942456</v>
      </c>
      <c r="E4" s="4">
        <f>B4-C4</f>
        <v>0</v>
      </c>
      <c r="K4" s="4" t="str">
        <f>$K$1&amp;D4</f>
        <v>,1942456</v>
      </c>
    </row>
    <row r="5" s="4" customFormat="1" spans="1:11">
      <c r="A5" s="4">
        <v>14260801110</v>
      </c>
      <c r="B5" s="4">
        <v>-134</v>
      </c>
      <c r="C5" s="4" t="e">
        <f>VLOOKUP(A5,HOP!A:H,8,0)</f>
        <v>#N/A</v>
      </c>
      <c r="D5" s="4">
        <v>1942222</v>
      </c>
      <c r="E5" s="4" t="e">
        <f>B5-C5</f>
        <v>#N/A</v>
      </c>
      <c r="F5" s="4" t="s">
        <v>52</v>
      </c>
      <c r="K5" s="4" t="str">
        <f>$K$1&amp;D5</f>
        <v>,1942222</v>
      </c>
    </row>
    <row r="6" s="4" customFormat="1" spans="1:11">
      <c r="A6" s="4">
        <v>14339942107</v>
      </c>
      <c r="B6" s="4">
        <v>1392</v>
      </c>
      <c r="C6" s="4" t="str">
        <f>VLOOKUP(A6,HOP!A:H,8,0)</f>
        <v>1392.00</v>
      </c>
      <c r="D6" s="4">
        <f>VLOOKUP(A6,HOP!A:B,2,0)</f>
        <v>1964698</v>
      </c>
      <c r="E6" s="4">
        <f>B6-C6</f>
        <v>0</v>
      </c>
      <c r="K6" s="4" t="str">
        <f>$K$1&amp;D6</f>
        <v>,1964698</v>
      </c>
    </row>
    <row r="7" s="4" customFormat="1" spans="1:11">
      <c r="A7" s="4">
        <v>14356730550</v>
      </c>
      <c r="B7" s="4">
        <v>74</v>
      </c>
      <c r="C7" s="4" t="str">
        <f>VLOOKUP(A7,HOP!A:H,8,0)</f>
        <v>74.00</v>
      </c>
      <c r="D7" s="4">
        <f>VLOOKUP(A7,HOP!A:B,2,0)</f>
        <v>1968939</v>
      </c>
      <c r="E7" s="4">
        <f>B7-C7</f>
        <v>0</v>
      </c>
      <c r="K7" s="4" t="str">
        <f>$K$1&amp;D7</f>
        <v>,1968939</v>
      </c>
    </row>
    <row r="8" s="4" customFormat="1" spans="1:11">
      <c r="A8" s="4">
        <v>14354521550</v>
      </c>
      <c r="B8" s="4">
        <v>54</v>
      </c>
      <c r="C8" s="4" t="str">
        <f>VLOOKUP(A8,HOP!A:H,8,0)</f>
        <v>54.00</v>
      </c>
      <c r="D8" s="4">
        <f>VLOOKUP(A8,HOP!A:B,2,0)</f>
        <v>1968665</v>
      </c>
      <c r="E8" s="4">
        <f>B8-C8</f>
        <v>0</v>
      </c>
      <c r="K8" s="4" t="str">
        <f>$K$1&amp;D8</f>
        <v>,1968665</v>
      </c>
    </row>
    <row r="9" s="4" customFormat="1" spans="1:11">
      <c r="A9" s="4">
        <v>14357894135</v>
      </c>
      <c r="B9" s="4">
        <v>54</v>
      </c>
      <c r="C9" s="4" t="str">
        <f>VLOOKUP(A9,HOP!A:H,8,0)</f>
        <v>54.00</v>
      </c>
      <c r="D9" s="4">
        <f>VLOOKUP(A9,HOP!A:B,2,0)</f>
        <v>1969266</v>
      </c>
      <c r="E9" s="4">
        <f>B9-C9</f>
        <v>0</v>
      </c>
      <c r="K9" s="4" t="str">
        <f>$K$1&amp;D9</f>
        <v>,1969266</v>
      </c>
    </row>
    <row r="11" spans="2:2">
      <c r="B11" s="4">
        <f>SUM(B2:B10)</f>
        <v>1593</v>
      </c>
    </row>
    <row r="13" spans="1:1">
      <c r="A13" s="4" t="s">
        <v>53</v>
      </c>
    </row>
    <row r="14" spans="1:1">
      <c r="A14" s="4" t="s">
        <v>54</v>
      </c>
    </row>
    <row r="15" spans="1:1">
      <c r="A15" s="4" t="s">
        <v>55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C25" sqref="C25"/>
    </sheetView>
  </sheetViews>
  <sheetFormatPr defaultColWidth="8" defaultRowHeight="12.75" outlineLevelRow="6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56</v>
      </c>
      <c r="B1" s="2" t="s">
        <v>57</v>
      </c>
      <c r="C1" s="2" t="s">
        <v>58</v>
      </c>
      <c r="D1" s="2" t="s">
        <v>59</v>
      </c>
      <c r="E1" s="2" t="s">
        <v>5</v>
      </c>
      <c r="F1" s="2" t="s">
        <v>60</v>
      </c>
      <c r="G1" s="2" t="s">
        <v>61</v>
      </c>
      <c r="H1" s="2" t="s">
        <v>62</v>
      </c>
      <c r="I1" s="2" t="s">
        <v>63</v>
      </c>
      <c r="J1" s="2" t="s">
        <v>64</v>
      </c>
      <c r="K1" s="2" t="s">
        <v>17</v>
      </c>
    </row>
    <row r="2" s="1" customFormat="1" ht="20" customHeight="1" spans="1:11">
      <c r="A2" s="3">
        <v>14357894135</v>
      </c>
      <c r="B2" s="3">
        <v>1969266</v>
      </c>
      <c r="C2" s="2" t="s">
        <v>65</v>
      </c>
      <c r="D2" s="2" t="s">
        <v>66</v>
      </c>
      <c r="E2" s="2" t="s">
        <v>67</v>
      </c>
      <c r="F2" s="2" t="s">
        <v>68</v>
      </c>
      <c r="G2" s="2" t="s">
        <v>25</v>
      </c>
      <c r="H2" s="2" t="s">
        <v>69</v>
      </c>
      <c r="I2" s="2" t="s">
        <v>70</v>
      </c>
      <c r="J2" s="2" t="s">
        <v>70</v>
      </c>
      <c r="K2" s="2" t="s">
        <v>71</v>
      </c>
    </row>
    <row r="3" s="1" customFormat="1" ht="20" customHeight="1" spans="1:11">
      <c r="A3" s="3">
        <v>14356730550</v>
      </c>
      <c r="B3" s="3">
        <v>1968939</v>
      </c>
      <c r="C3" s="2" t="s">
        <v>72</v>
      </c>
      <c r="D3" s="2" t="s">
        <v>73</v>
      </c>
      <c r="E3" s="2" t="s">
        <v>67</v>
      </c>
      <c r="F3" s="2" t="s">
        <v>68</v>
      </c>
      <c r="G3" s="2" t="s">
        <v>25</v>
      </c>
      <c r="H3" s="2" t="s">
        <v>74</v>
      </c>
      <c r="I3" s="2" t="s">
        <v>70</v>
      </c>
      <c r="J3" s="2" t="s">
        <v>70</v>
      </c>
      <c r="K3" s="2" t="s">
        <v>75</v>
      </c>
    </row>
    <row r="4" s="1" customFormat="1" ht="20" customHeight="1" spans="1:11">
      <c r="A4" s="3">
        <v>14354521550</v>
      </c>
      <c r="B4" s="3">
        <v>1968665</v>
      </c>
      <c r="C4" s="2" t="s">
        <v>65</v>
      </c>
      <c r="D4" s="2" t="s">
        <v>76</v>
      </c>
      <c r="E4" s="2" t="s">
        <v>67</v>
      </c>
      <c r="F4" s="2" t="s">
        <v>68</v>
      </c>
      <c r="G4" s="2" t="s">
        <v>25</v>
      </c>
      <c r="H4" s="2" t="s">
        <v>69</v>
      </c>
      <c r="I4" s="2" t="s">
        <v>70</v>
      </c>
      <c r="J4" s="2" t="s">
        <v>70</v>
      </c>
      <c r="K4" s="2" t="s">
        <v>77</v>
      </c>
    </row>
    <row r="5" s="1" customFormat="1" ht="20" customHeight="1" spans="1:11">
      <c r="A5" s="3">
        <v>14339942107</v>
      </c>
      <c r="B5" s="3">
        <v>1964698</v>
      </c>
      <c r="C5" s="2" t="s">
        <v>78</v>
      </c>
      <c r="D5" s="2" t="s">
        <v>79</v>
      </c>
      <c r="E5" s="2" t="s">
        <v>80</v>
      </c>
      <c r="F5" s="2" t="s">
        <v>67</v>
      </c>
      <c r="G5" s="2" t="s">
        <v>25</v>
      </c>
      <c r="H5" s="2" t="s">
        <v>81</v>
      </c>
      <c r="I5" s="2" t="s">
        <v>70</v>
      </c>
      <c r="J5" s="2" t="s">
        <v>70</v>
      </c>
      <c r="K5" s="2" t="s">
        <v>82</v>
      </c>
    </row>
    <row r="6" s="1" customFormat="1" ht="20" customHeight="1" spans="1:11">
      <c r="A6" s="3">
        <v>14262243525</v>
      </c>
      <c r="B6" s="3">
        <v>1942456</v>
      </c>
      <c r="C6" s="2" t="s">
        <v>83</v>
      </c>
      <c r="D6" s="2" t="s">
        <v>84</v>
      </c>
      <c r="E6" s="2" t="s">
        <v>85</v>
      </c>
      <c r="F6" s="2" t="s">
        <v>80</v>
      </c>
      <c r="G6" s="2" t="s">
        <v>25</v>
      </c>
      <c r="H6" s="2" t="s">
        <v>86</v>
      </c>
      <c r="I6" s="2" t="s">
        <v>70</v>
      </c>
      <c r="J6" s="2" t="s">
        <v>70</v>
      </c>
      <c r="K6" s="2" t="s">
        <v>87</v>
      </c>
    </row>
    <row r="7" s="1" customFormat="1" ht="20" customHeight="1" spans="1:11">
      <c r="A7" s="3">
        <v>14235795702</v>
      </c>
      <c r="B7" s="3">
        <v>1939130</v>
      </c>
      <c r="C7" s="2" t="s">
        <v>88</v>
      </c>
      <c r="D7" s="2" t="s">
        <v>89</v>
      </c>
      <c r="E7" s="2" t="s">
        <v>80</v>
      </c>
      <c r="F7" s="2" t="s">
        <v>90</v>
      </c>
      <c r="G7" s="2" t="s">
        <v>25</v>
      </c>
      <c r="H7" s="2" t="s">
        <v>91</v>
      </c>
      <c r="I7" s="2" t="s">
        <v>70</v>
      </c>
      <c r="J7" s="2" t="s">
        <v>70</v>
      </c>
      <c r="K7" s="2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2021-02-01T06:18:59Z</dcterms:created>
  <dcterms:modified xsi:type="dcterms:W3CDTF">2021-02-01T07:01:08Z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