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对账!$A$1:$P$29</definedName>
  </definedNames>
  <calcPr calcId="144525"/>
</workbook>
</file>

<file path=xl/sharedStrings.xml><?xml version="1.0" encoding="utf-8"?>
<sst xmlns="http://schemas.openxmlformats.org/spreadsheetml/2006/main" count="569" uniqueCount="192">
  <si>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</si>
  <si>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</si>
  <si>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</si>
  <si>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</si>
  <si>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</si>
  <si>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</si>
  <si>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</si>
  <si>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</si>
  <si>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</si>
  <si>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</si>
  <si>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</si>
  <si>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</si>
  <si>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</si>
  <si>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</si>
  <si>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</si>
  <si>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</si>
  <si>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</si>
  <si>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</si>
  <si>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</si>
  <si>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</si>
  <si>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</si>
  <si>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</si>
  <si>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</si>
  <si>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[厦门]厦门五缘湾凯悦酒店(51616923)</t>
  </si>
  <si>
    <t>凯悦大床房&lt;内宾&gt;&lt;双人入住&gt;&lt;预付&gt;&lt;无早&gt;</t>
  </si>
  <si>
    <t>CNY</t>
  </si>
  <si>
    <t>黄颖</t>
  </si>
  <si>
    <t>CA11323210202CNY</t>
  </si>
  <si>
    <t>未提现</t>
  </si>
  <si>
    <t>携程开票</t>
  </si>
  <si>
    <t>[西安]IU酒店(西安钟鼓楼广场店)(66021064)</t>
  </si>
  <si>
    <t>小U·精致大床房(无窗)&lt;内宾&gt;&lt;双人入住&gt;&lt;预付&gt;&lt;无早&gt;</t>
  </si>
  <si>
    <t>邓燕敏</t>
  </si>
  <si>
    <t>取消</t>
  </si>
  <si>
    <t>[广州]广州珠江新城华轩里酒店(54937651)</t>
  </si>
  <si>
    <t>华轩大床房&lt;双人入住&gt;&lt;中宾&gt;&lt;预付&gt;&lt;双早&gt;</t>
  </si>
  <si>
    <t>王宇夔</t>
  </si>
  <si>
    <t>[广州]7天优品酒店(广州天河体育西路地铁站店)(66000143)</t>
  </si>
  <si>
    <t>优享大床房&lt;内宾&gt;&lt;双人入住&gt;&lt;预付&gt;&lt;无早&gt;</t>
  </si>
  <si>
    <t>叶淑淳</t>
  </si>
  <si>
    <t>[唐山]7天优品酒店(唐山新华西道北京交通大学店)(66004407)</t>
  </si>
  <si>
    <t>精选特优房&lt;内宾&gt;&lt;双人入住&gt;&lt;预付&gt;&lt;无早&gt;</t>
  </si>
  <si>
    <t>陈亚民</t>
  </si>
  <si>
    <t>[上海]上海新桥绿地铂骊酒店(64184715)</t>
  </si>
  <si>
    <t>行政套房&lt;内宾&gt;&lt;双人入住&gt;&lt;预付&gt;&lt;双早&gt;</t>
  </si>
  <si>
    <t>屠国庆</t>
  </si>
  <si>
    <t>[上海]全季酒店(上海世博杨高南路店)(66018293)</t>
  </si>
  <si>
    <t>豪华大床房&lt;内宾&gt;&lt;双人入住&gt;&lt;预付&gt;&lt;无早&gt;</t>
  </si>
  <si>
    <t>丁子宸</t>
  </si>
  <si>
    <t>[上海]上海品尊名致精品酒店公寓(60984607)</t>
  </si>
  <si>
    <t>豪华复式房&lt;内宾&gt;&lt;双人入住&gt;&lt;预付&gt;&lt;无早&gt;</t>
  </si>
  <si>
    <t>吴劭晖</t>
  </si>
  <si>
    <t>[上海]上海三迪华美达酒店(60984420)</t>
  </si>
  <si>
    <t>标准大床房&lt;内宾&gt;&lt;双人入住&gt;&lt;预付&gt;&lt;无早&gt;</t>
  </si>
  <si>
    <t>鲍欣凯</t>
  </si>
  <si>
    <t>[北京]7天连锁酒店(北京丰台南路地铁站天坛医院店)(66101499)</t>
  </si>
  <si>
    <t>精选大床房&lt;内宾&gt;&lt;双人入住&gt;&lt;预付&gt;&lt;无早&gt;</t>
  </si>
  <si>
    <t>徐爽</t>
  </si>
  <si>
    <t>[杭州]杭州皇逸庭院酒店(60984700)</t>
  </si>
  <si>
    <t>豪华公寓房&lt;内宾&gt;&lt;双人入住&gt;&lt;预付&gt;&lt;无早&gt;</t>
  </si>
  <si>
    <t>林轻云</t>
  </si>
  <si>
    <t>[杭州]杭州雅诗阁来福士中心服务公寓(60985902)</t>
  </si>
  <si>
    <t>两房行政套房&lt;内宾&gt;&lt;双人入住&gt;&lt;预付&gt;&lt;双早&gt;</t>
  </si>
  <si>
    <t>杨帆</t>
  </si>
  <si>
    <t>周胜利</t>
  </si>
  <si>
    <t>白桦</t>
  </si>
  <si>
    <t>[上海]上海园林格兰云天大酒店(60984627)</t>
  </si>
  <si>
    <t>叶浩荣</t>
  </si>
  <si>
    <t>[成都]7天连锁酒店(成都望江楼万达广场店)(65991840)</t>
  </si>
  <si>
    <t>唐彬</t>
  </si>
  <si>
    <t>[上海]上海虹桥美仑美居酒店(54881153)</t>
  </si>
  <si>
    <t>高级大床房&lt;内宾&gt;&lt;双人入住&gt;&lt;预付&gt;&lt;无早&gt;</t>
  </si>
  <si>
    <t>刘志波</t>
  </si>
  <si>
    <t>[苏州]锦江之星(苏州石湖国际教育园店)(60986907)</t>
  </si>
  <si>
    <t>商务房C&lt;内宾&gt;&lt;双人入住&gt;&lt;预付&gt;&lt;无早&gt;</t>
  </si>
  <si>
    <t>杨正东</t>
  </si>
  <si>
    <t>[南京]7天优品酒店(南京北岭路店)(65976131)</t>
  </si>
  <si>
    <t>陈阳</t>
  </si>
  <si>
    <t>[汕头]格林豪泰(汕头澄江路店)(60988459)</t>
  </si>
  <si>
    <t>1.8米大床房&lt;内宾&gt;&lt;双人入住&gt;&lt;预付&gt;&lt;无早&gt;</t>
  </si>
  <si>
    <t>程广亮</t>
  </si>
  <si>
    <t>优品双床房&lt;内宾&gt;&lt;双人入住&gt;&lt;预付&gt;&lt;无早&gt;</t>
  </si>
  <si>
    <t>赵二远</t>
  </si>
  <si>
    <t>肖凯丽</t>
  </si>
  <si>
    <t>[成都]成都凯宾斯基饭店(51591609)</t>
  </si>
  <si>
    <t>豪华大床间&lt;内宾&gt;&lt;双人入住&gt;&lt;预付&gt;&lt;双早&gt;</t>
  </si>
  <si>
    <t>沈越桐</t>
  </si>
  <si>
    <t>[上海]7天连锁酒店(上海火车站店)(66101232)</t>
  </si>
  <si>
    <t>陈峰</t>
  </si>
  <si>
    <t>[郴州]凯里亚德酒店(郴州北湖公园店)(70869117)</t>
  </si>
  <si>
    <t>雷志珍</t>
  </si>
  <si>
    <t>[中山]7天连锁酒店（中山利和广场店）(66094938)</t>
  </si>
  <si>
    <t>精选双床房&lt;内宾&gt;&lt;双人入住&gt;&lt;预付&gt;&lt;无早&gt;</t>
  </si>
  <si>
    <t>许波</t>
  </si>
  <si>
    <t>[成都]麗枫酒店(成都火车东站四川师范大学店)(66081178)</t>
  </si>
  <si>
    <t>浪漫优享房&lt;内宾&gt;&lt;双人入住&gt;&lt;预付&gt;&lt;无早&gt;</t>
  </si>
  <si>
    <t>黄鑫</t>
  </si>
  <si>
    <t>[北京]北京雅诗阁来福士中心服务公寓(60983458)</t>
  </si>
  <si>
    <t>一房行政套房&lt;内宾&gt;&lt;双人入住&gt;&lt;预付&gt;&lt;双早&gt;</t>
  </si>
  <si>
    <t>王帆</t>
  </si>
  <si>
    <t>,</t>
  </si>
  <si>
    <t>A210202092448459</t>
  </si>
  <si>
    <t>合计10993元/13165.47 HKD</t>
  </si>
  <si>
    <t>CNY / HKD 当前参考汇率: 1.197622957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</si>
  <si>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</si>
  <si>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</si>
  <si>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</si>
  <si>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</si>
  <si>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</si>
  <si>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</si>
  <si>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</si>
  <si>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</si>
  <si>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</si>
  <si>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北京雅诗阁来福士中心服务公寓</t>
  </si>
  <si>
    <t>2021-01-17</t>
  </si>
  <si>
    <t>2021-01-18</t>
  </si>
  <si>
    <t>RMB</t>
  </si>
  <si>
    <t>891.00</t>
  </si>
  <si>
    <t>95010</t>
  </si>
  <si>
    <t>2021/1/17 22:32:07</t>
  </si>
  <si>
    <t>麗枫酒店(成都火车东站四川师范大学店)</t>
  </si>
  <si>
    <t>332.00</t>
  </si>
  <si>
    <t>2021/1/17 20:05:32</t>
  </si>
  <si>
    <t>7天连锁酒店（中山利和广场店）</t>
  </si>
  <si>
    <t>120.00</t>
  </si>
  <si>
    <t>2021/1/17 19:53:57</t>
  </si>
  <si>
    <t>凯里亚德酒店(郴州北湖公园店)</t>
  </si>
  <si>
    <t>221.00</t>
  </si>
  <si>
    <t>2021/1/17 19:41:10</t>
  </si>
  <si>
    <t>7天连锁酒店(上海火车站店)</t>
  </si>
  <si>
    <t>134.00</t>
  </si>
  <si>
    <t>2021/1/17 19:30:57</t>
  </si>
  <si>
    <t>成都凯宾斯基饭店</t>
  </si>
  <si>
    <t>627.00</t>
  </si>
  <si>
    <t>2021/1/17 19:13:32</t>
  </si>
  <si>
    <t>全季酒店(上海世博杨高南路店)</t>
  </si>
  <si>
    <t>2021/1/17 18:09:59</t>
  </si>
  <si>
    <t>7天优品酒店(南京北岭路店)</t>
  </si>
  <si>
    <t>2021/1/17 17:57:32</t>
  </si>
  <si>
    <t>格林豪泰(汕头澄江路店)</t>
  </si>
  <si>
    <t>181.00</t>
  </si>
  <si>
    <t>2021/1/17 17:24:05</t>
  </si>
  <si>
    <t>101.00</t>
  </si>
  <si>
    <t>2021/1/17 16:28:59</t>
  </si>
  <si>
    <t>锦江之星(苏州石湖国际教育园店)</t>
  </si>
  <si>
    <t>131.00</t>
  </si>
  <si>
    <t>2021/1/17 12:39:10</t>
  </si>
  <si>
    <t>上海虹桥美仑美居酒店</t>
  </si>
  <si>
    <t>278.00</t>
  </si>
  <si>
    <t>2021/1/17 12:20:39</t>
  </si>
  <si>
    <t>7天连锁酒店(成都望江楼万达广场店)</t>
  </si>
  <si>
    <t>2021/1/17 11:22:11</t>
  </si>
  <si>
    <t>上海园林格兰云天大酒店</t>
  </si>
  <si>
    <t>450.00</t>
  </si>
  <si>
    <t>2021/1/17 8:05:45</t>
  </si>
  <si>
    <t>上海三迪华美达酒店</t>
  </si>
  <si>
    <t>365.00</t>
  </si>
  <si>
    <t>2021/1/17 0:02:57</t>
  </si>
  <si>
    <t>上海品尊名致精品酒店公寓</t>
  </si>
  <si>
    <t>351.00</t>
  </si>
  <si>
    <t>2021/1/16 21:25:39</t>
  </si>
  <si>
    <t>杭州雅诗阁来福士中心服务公寓</t>
  </si>
  <si>
    <t>2021-01-16</t>
  </si>
  <si>
    <t>3433.00</t>
  </si>
  <si>
    <t>2021/1/16 20:09:00</t>
  </si>
  <si>
    <t>杭州皇逸庭院酒店</t>
  </si>
  <si>
    <t>0.00</t>
  </si>
  <si>
    <t>2021/1/16 16:03:40</t>
  </si>
  <si>
    <t>7天连锁酒店(北京丰台南路地铁站天坛医院店)</t>
  </si>
  <si>
    <t>234.00</t>
  </si>
  <si>
    <t>2021/1/16 14:20:12</t>
  </si>
  <si>
    <t>2021/1/16 10:32:24</t>
  </si>
  <si>
    <t>2021/1/16 8:37:57</t>
  </si>
  <si>
    <t>2021/1/16 2:29:21</t>
  </si>
  <si>
    <t>上海新桥绿地铂骊酒店</t>
  </si>
  <si>
    <t>687.00</t>
  </si>
  <si>
    <t>2021/1/15 12:14:00</t>
  </si>
  <si>
    <t>7天优品酒店(唐山新华西道北京交通大学店)</t>
  </si>
  <si>
    <t>2021-01-15</t>
  </si>
  <si>
    <t>402.00</t>
  </si>
  <si>
    <t>2021/1/15 11:53:55</t>
  </si>
  <si>
    <t>7天优品酒店(广州天河体育西路地铁站店)</t>
  </si>
  <si>
    <t>168.00</t>
  </si>
  <si>
    <t>2021/1/14 21:57:29</t>
  </si>
  <si>
    <t>广州珠江新城华轩里酒店</t>
  </si>
  <si>
    <t>487.00</t>
  </si>
  <si>
    <t>2021/1/14 10:16:12</t>
  </si>
  <si>
    <t>IU酒店(西安钟鼓楼广场店)</t>
  </si>
  <si>
    <t>117.00</t>
  </si>
  <si>
    <t>2021/1/5 22:50:06</t>
  </si>
  <si>
    <t>厦门五缘湾凯悦酒店</t>
  </si>
  <si>
    <t>2020/12/26 15:43:21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</si>
</sst>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1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5" fillId="8" borderId="2" applyNumberFormat="0" applyAlignment="0" applyProtection="0">
      <alignment vertical="center"/>
    </xf>
    <xf numFmtId="0" fontId="18" fillId="28" borderId="9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F8" sqref="F8"/>
    </sheetView>
  </sheetViews>
  <sheetFormatPr defaultColWidth="9" defaultRowHeight="13.5"/>
  <cols>
    <col min="1" max="5" width="9" style="4"/>
    <col min="6" max="7" width="10.375" style="4"/>
    <col min="8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14191071942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44213</v>
      </c>
      <c r="G2" s="6">
        <v>44214</v>
      </c>
      <c r="H2" s="4">
        <v>1</v>
      </c>
      <c r="I2" s="4">
        <v>1</v>
      </c>
      <c r="J2" s="4">
        <v>1</v>
      </c>
      <c r="K2" s="4" t="s">
        <v>25</v>
      </c>
      <c r="L2" s="4">
        <v>567</v>
      </c>
      <c r="M2" s="4">
        <v>567</v>
      </c>
      <c r="N2" s="4" t="s">
        <v>26</v>
      </c>
      <c r="O2" s="4" t="s">
        <v>27</v>
      </c>
      <c r="P2" s="4" t="s">
        <v>28</v>
      </c>
      <c r="Q2" s="4">
        <v>0</v>
      </c>
      <c r="R2" s="7">
        <v>44191</v>
      </c>
      <c r="S2" s="6">
        <v>44229</v>
      </c>
      <c r="T2" s="4" t="s">
        <v>29</v>
      </c>
      <c r="U2" s="4">
        <v>1933765</v>
      </c>
    </row>
    <row r="3" s="4" customFormat="1" spans="1:21">
      <c r="A3" s="4">
        <v>14253329707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44213</v>
      </c>
      <c r="G3" s="6">
        <v>44214</v>
      </c>
      <c r="H3" s="4">
        <v>1</v>
      </c>
      <c r="I3" s="4">
        <v>1</v>
      </c>
      <c r="J3" s="4">
        <v>1</v>
      </c>
      <c r="K3" s="4" t="s">
        <v>25</v>
      </c>
      <c r="L3" s="4">
        <v>117</v>
      </c>
      <c r="M3" s="4">
        <v>117</v>
      </c>
      <c r="N3" s="4" t="s">
        <v>32</v>
      </c>
      <c r="O3" s="4" t="s">
        <v>27</v>
      </c>
      <c r="P3" s="4" t="s">
        <v>28</v>
      </c>
      <c r="Q3" s="4">
        <v>0</v>
      </c>
      <c r="R3" s="7">
        <v>44201</v>
      </c>
      <c r="S3" s="6">
        <v>44229</v>
      </c>
      <c r="T3" s="4" t="s">
        <v>29</v>
      </c>
      <c r="U3" s="4">
        <v>1941192</v>
      </c>
    </row>
    <row r="4" s="4" customFormat="1" spans="1:21">
      <c r="A4" s="4">
        <v>14191071942</v>
      </c>
      <c r="B4" s="4" t="s">
        <v>21</v>
      </c>
      <c r="C4" s="4" t="s">
        <v>33</v>
      </c>
      <c r="D4" s="4" t="s">
        <v>23</v>
      </c>
      <c r="E4" s="4" t="s">
        <v>24</v>
      </c>
      <c r="F4" s="6">
        <v>44213</v>
      </c>
      <c r="G4" s="6">
        <v>44214</v>
      </c>
      <c r="H4" s="4">
        <v>1</v>
      </c>
      <c r="I4" s="4">
        <v>1</v>
      </c>
      <c r="J4" s="4">
        <v>1</v>
      </c>
      <c r="K4" s="4" t="s">
        <v>25</v>
      </c>
      <c r="L4" s="4">
        <v>-567</v>
      </c>
      <c r="M4" s="4">
        <v>-567</v>
      </c>
      <c r="N4" s="4" t="s">
        <v>26</v>
      </c>
      <c r="O4" s="4" t="s">
        <v>27</v>
      </c>
      <c r="P4" s="4" t="s">
        <v>28</v>
      </c>
      <c r="Q4" s="4">
        <v>0</v>
      </c>
      <c r="R4" s="7">
        <v>44191</v>
      </c>
      <c r="S4" s="6">
        <v>44229</v>
      </c>
      <c r="T4" s="4" t="s">
        <v>29</v>
      </c>
      <c r="U4" s="4">
        <v>1933765</v>
      </c>
    </row>
    <row r="5" s="4" customFormat="1" spans="1:21">
      <c r="A5" s="4">
        <v>14293050377</v>
      </c>
      <c r="B5" s="4" t="s">
        <v>21</v>
      </c>
      <c r="C5" s="4" t="s">
        <v>22</v>
      </c>
      <c r="D5" s="4" t="s">
        <v>34</v>
      </c>
      <c r="E5" s="4" t="s">
        <v>35</v>
      </c>
      <c r="F5" s="6">
        <v>44213</v>
      </c>
      <c r="G5" s="6">
        <v>44214</v>
      </c>
      <c r="H5" s="4">
        <v>1</v>
      </c>
      <c r="I5" s="4">
        <v>1</v>
      </c>
      <c r="J5" s="4">
        <v>1</v>
      </c>
      <c r="K5" s="4" t="s">
        <v>25</v>
      </c>
      <c r="L5" s="4">
        <v>487</v>
      </c>
      <c r="M5" s="4">
        <v>487</v>
      </c>
      <c r="N5" s="4" t="s">
        <v>36</v>
      </c>
      <c r="O5" s="4" t="s">
        <v>27</v>
      </c>
      <c r="P5" s="4" t="s">
        <v>28</v>
      </c>
      <c r="Q5" s="4">
        <v>0</v>
      </c>
      <c r="R5" s="7">
        <v>44210</v>
      </c>
      <c r="S5" s="6">
        <v>44229</v>
      </c>
      <c r="T5" s="4" t="s">
        <v>29</v>
      </c>
      <c r="U5" s="4">
        <v>1946276</v>
      </c>
    </row>
    <row r="6" s="4" customFormat="1" spans="1:21">
      <c r="A6" s="4">
        <v>14295450617</v>
      </c>
      <c r="B6" s="4" t="s">
        <v>21</v>
      </c>
      <c r="C6" s="4" t="s">
        <v>22</v>
      </c>
      <c r="D6" s="4" t="s">
        <v>37</v>
      </c>
      <c r="E6" s="4" t="s">
        <v>38</v>
      </c>
      <c r="F6" s="6">
        <v>44213</v>
      </c>
      <c r="G6" s="6">
        <v>44214</v>
      </c>
      <c r="H6" s="4">
        <v>1</v>
      </c>
      <c r="I6" s="4">
        <v>1</v>
      </c>
      <c r="J6" s="4">
        <v>1</v>
      </c>
      <c r="K6" s="4" t="s">
        <v>25</v>
      </c>
      <c r="L6" s="4">
        <v>168</v>
      </c>
      <c r="M6" s="4">
        <v>168</v>
      </c>
      <c r="N6" s="4" t="s">
        <v>39</v>
      </c>
      <c r="O6" s="4" t="s">
        <v>27</v>
      </c>
      <c r="P6" s="4" t="s">
        <v>28</v>
      </c>
      <c r="Q6" s="4">
        <v>0</v>
      </c>
      <c r="R6" s="7">
        <v>44210</v>
      </c>
      <c r="S6" s="6">
        <v>44229</v>
      </c>
      <c r="T6" s="4" t="s">
        <v>29</v>
      </c>
      <c r="U6" s="4">
        <v>1947623</v>
      </c>
    </row>
    <row r="7" s="4" customFormat="1" spans="1:21">
      <c r="A7" s="4">
        <v>14297608664</v>
      </c>
      <c r="B7" s="4" t="s">
        <v>21</v>
      </c>
      <c r="C7" s="4" t="s">
        <v>22</v>
      </c>
      <c r="D7" s="4" t="s">
        <v>40</v>
      </c>
      <c r="E7" s="4" t="s">
        <v>41</v>
      </c>
      <c r="F7" s="6">
        <v>44211</v>
      </c>
      <c r="G7" s="6">
        <v>44214</v>
      </c>
      <c r="H7" s="4">
        <v>1</v>
      </c>
      <c r="I7" s="4">
        <v>3</v>
      </c>
      <c r="J7" s="4">
        <v>3</v>
      </c>
      <c r="K7" s="4" t="s">
        <v>25</v>
      </c>
      <c r="L7" s="4">
        <v>402</v>
      </c>
      <c r="M7" s="4">
        <v>402</v>
      </c>
      <c r="N7" s="4" t="s">
        <v>42</v>
      </c>
      <c r="O7" s="4" t="s">
        <v>27</v>
      </c>
      <c r="P7" s="4" t="s">
        <v>28</v>
      </c>
      <c r="Q7" s="4">
        <v>0</v>
      </c>
      <c r="R7" s="7">
        <v>44211</v>
      </c>
      <c r="S7" s="6">
        <v>44229</v>
      </c>
      <c r="T7" s="4" t="s">
        <v>29</v>
      </c>
      <c r="U7" s="4">
        <v>1948254</v>
      </c>
    </row>
    <row r="8" s="4" customFormat="1" spans="1:21">
      <c r="A8" s="4">
        <v>14297814083</v>
      </c>
      <c r="B8" s="4" t="s">
        <v>21</v>
      </c>
      <c r="C8" s="4" t="s">
        <v>22</v>
      </c>
      <c r="D8" s="4" t="s">
        <v>43</v>
      </c>
      <c r="E8" s="4" t="s">
        <v>44</v>
      </c>
      <c r="F8" s="6">
        <v>44213</v>
      </c>
      <c r="G8" s="6">
        <v>44214</v>
      </c>
      <c r="H8" s="4">
        <v>1</v>
      </c>
      <c r="I8" s="4">
        <v>1</v>
      </c>
      <c r="J8" s="4">
        <v>1</v>
      </c>
      <c r="K8" s="4" t="s">
        <v>25</v>
      </c>
      <c r="L8" s="4">
        <v>687</v>
      </c>
      <c r="M8" s="4">
        <v>687</v>
      </c>
      <c r="N8" s="4" t="s">
        <v>45</v>
      </c>
      <c r="O8" s="4" t="s">
        <v>27</v>
      </c>
      <c r="P8" s="4" t="s">
        <v>28</v>
      </c>
      <c r="Q8" s="4">
        <v>0</v>
      </c>
      <c r="R8" s="7">
        <v>44211</v>
      </c>
      <c r="S8" s="6">
        <v>44229</v>
      </c>
      <c r="T8" s="4" t="s">
        <v>29</v>
      </c>
      <c r="U8" s="4">
        <v>1948294</v>
      </c>
    </row>
    <row r="9" s="4" customFormat="1" spans="1:21">
      <c r="A9" s="4">
        <v>14300669103</v>
      </c>
      <c r="B9" s="4" t="s">
        <v>21</v>
      </c>
      <c r="C9" s="4" t="s">
        <v>22</v>
      </c>
      <c r="D9" s="4" t="s">
        <v>46</v>
      </c>
      <c r="E9" s="4" t="s">
        <v>47</v>
      </c>
      <c r="F9" s="6">
        <v>44212</v>
      </c>
      <c r="G9" s="6">
        <v>44214</v>
      </c>
      <c r="H9" s="4">
        <v>1</v>
      </c>
      <c r="I9" s="4">
        <v>2</v>
      </c>
      <c r="J9" s="4">
        <v>2</v>
      </c>
      <c r="K9" s="4" t="s">
        <v>25</v>
      </c>
      <c r="L9" s="4">
        <v>675</v>
      </c>
      <c r="M9" s="4">
        <v>675</v>
      </c>
      <c r="N9" s="4" t="s">
        <v>48</v>
      </c>
      <c r="O9" s="4" t="s">
        <v>27</v>
      </c>
      <c r="P9" s="4" t="s">
        <v>28</v>
      </c>
      <c r="Q9" s="4">
        <v>0</v>
      </c>
      <c r="R9" s="7">
        <v>44212</v>
      </c>
      <c r="S9" s="6">
        <v>44229</v>
      </c>
      <c r="T9" s="4" t="s">
        <v>29</v>
      </c>
      <c r="U9" s="4">
        <v>1949726</v>
      </c>
    </row>
    <row r="10" s="4" customFormat="1" spans="1:21">
      <c r="A10" s="4">
        <v>14300847343</v>
      </c>
      <c r="B10" s="4" t="s">
        <v>21</v>
      </c>
      <c r="C10" s="4" t="s">
        <v>22</v>
      </c>
      <c r="D10" s="4" t="s">
        <v>49</v>
      </c>
      <c r="E10" s="4" t="s">
        <v>50</v>
      </c>
      <c r="F10" s="6">
        <v>44213</v>
      </c>
      <c r="G10" s="6">
        <v>44214</v>
      </c>
      <c r="H10" s="4">
        <v>1</v>
      </c>
      <c r="I10" s="4">
        <v>1</v>
      </c>
      <c r="J10" s="4">
        <v>1</v>
      </c>
      <c r="K10" s="4" t="s">
        <v>25</v>
      </c>
      <c r="L10" s="4">
        <v>351</v>
      </c>
      <c r="M10" s="4">
        <v>351</v>
      </c>
      <c r="N10" s="4" t="s">
        <v>51</v>
      </c>
      <c r="O10" s="4" t="s">
        <v>27</v>
      </c>
      <c r="P10" s="4" t="s">
        <v>28</v>
      </c>
      <c r="Q10" s="4">
        <v>0</v>
      </c>
      <c r="R10" s="7">
        <v>44212</v>
      </c>
      <c r="S10" s="6">
        <v>44229</v>
      </c>
      <c r="T10" s="4" t="s">
        <v>29</v>
      </c>
      <c r="U10" s="4">
        <v>1949737</v>
      </c>
    </row>
    <row r="11" s="4" customFormat="1" spans="1:21">
      <c r="A11" s="4">
        <v>14301057387</v>
      </c>
      <c r="B11" s="4" t="s">
        <v>21</v>
      </c>
      <c r="C11" s="4" t="s">
        <v>22</v>
      </c>
      <c r="D11" s="4" t="s">
        <v>52</v>
      </c>
      <c r="E11" s="4" t="s">
        <v>53</v>
      </c>
      <c r="F11" s="6">
        <v>44213</v>
      </c>
      <c r="G11" s="6">
        <v>44214</v>
      </c>
      <c r="H11" s="4">
        <v>1</v>
      </c>
      <c r="I11" s="4">
        <v>1</v>
      </c>
      <c r="J11" s="4">
        <v>1</v>
      </c>
      <c r="K11" s="4" t="s">
        <v>25</v>
      </c>
      <c r="L11" s="4">
        <v>365</v>
      </c>
      <c r="M11" s="4">
        <v>365</v>
      </c>
      <c r="N11" s="4" t="s">
        <v>54</v>
      </c>
      <c r="O11" s="4" t="s">
        <v>27</v>
      </c>
      <c r="P11" s="4" t="s">
        <v>28</v>
      </c>
      <c r="Q11" s="4">
        <v>0</v>
      </c>
      <c r="R11" s="7">
        <v>44212</v>
      </c>
      <c r="S11" s="6">
        <v>44229</v>
      </c>
      <c r="T11" s="4" t="s">
        <v>29</v>
      </c>
      <c r="U11" s="4">
        <v>1949819</v>
      </c>
    </row>
    <row r="12" s="4" customFormat="1" spans="1:21">
      <c r="A12" s="4">
        <v>14300669103</v>
      </c>
      <c r="B12" s="4" t="s">
        <v>21</v>
      </c>
      <c r="C12" s="4" t="s">
        <v>33</v>
      </c>
      <c r="D12" s="4" t="s">
        <v>46</v>
      </c>
      <c r="E12" s="4" t="s">
        <v>47</v>
      </c>
      <c r="F12" s="6">
        <v>44212</v>
      </c>
      <c r="G12" s="6">
        <v>44214</v>
      </c>
      <c r="H12" s="4">
        <v>1</v>
      </c>
      <c r="I12" s="4">
        <v>2</v>
      </c>
      <c r="J12" s="4">
        <v>2</v>
      </c>
      <c r="K12" s="4" t="s">
        <v>25</v>
      </c>
      <c r="L12" s="4">
        <v>-675</v>
      </c>
      <c r="M12" s="4">
        <v>-675</v>
      </c>
      <c r="N12" s="4" t="s">
        <v>48</v>
      </c>
      <c r="O12" s="4" t="s">
        <v>27</v>
      </c>
      <c r="P12" s="4" t="s">
        <v>28</v>
      </c>
      <c r="Q12" s="4">
        <v>0</v>
      </c>
      <c r="R12" s="7">
        <v>44212</v>
      </c>
      <c r="S12" s="6">
        <v>44229</v>
      </c>
      <c r="T12" s="4" t="s">
        <v>29</v>
      </c>
      <c r="U12" s="4">
        <v>1949726</v>
      </c>
    </row>
    <row r="13" s="4" customFormat="1" spans="1:21">
      <c r="A13" s="4">
        <v>14301688178</v>
      </c>
      <c r="B13" s="4" t="s">
        <v>21</v>
      </c>
      <c r="C13" s="4" t="s">
        <v>22</v>
      </c>
      <c r="D13" s="4" t="s">
        <v>55</v>
      </c>
      <c r="E13" s="4" t="s">
        <v>56</v>
      </c>
      <c r="F13" s="6">
        <v>44212</v>
      </c>
      <c r="G13" s="6">
        <v>44214</v>
      </c>
      <c r="H13" s="4">
        <v>1</v>
      </c>
      <c r="I13" s="4">
        <v>2</v>
      </c>
      <c r="J13" s="4">
        <v>2</v>
      </c>
      <c r="K13" s="4" t="s">
        <v>25</v>
      </c>
      <c r="L13" s="4">
        <v>234</v>
      </c>
      <c r="M13" s="4">
        <v>234</v>
      </c>
      <c r="N13" s="4" t="s">
        <v>57</v>
      </c>
      <c r="O13" s="4" t="s">
        <v>27</v>
      </c>
      <c r="P13" s="4" t="s">
        <v>28</v>
      </c>
      <c r="Q13" s="4">
        <v>0</v>
      </c>
      <c r="R13" s="7">
        <v>44212</v>
      </c>
      <c r="S13" s="6">
        <v>44229</v>
      </c>
      <c r="T13" s="4" t="s">
        <v>29</v>
      </c>
      <c r="U13" s="4">
        <v>1950237</v>
      </c>
    </row>
    <row r="14" s="4" customFormat="1" spans="1:21">
      <c r="A14" s="4">
        <v>14301908066</v>
      </c>
      <c r="B14" s="4" t="s">
        <v>21</v>
      </c>
      <c r="C14" s="4" t="s">
        <v>22</v>
      </c>
      <c r="D14" s="4" t="s">
        <v>58</v>
      </c>
      <c r="E14" s="4" t="s">
        <v>59</v>
      </c>
      <c r="F14" s="6">
        <v>44213</v>
      </c>
      <c r="G14" s="6">
        <v>44214</v>
      </c>
      <c r="H14" s="4">
        <v>1</v>
      </c>
      <c r="I14" s="4">
        <v>1</v>
      </c>
      <c r="J14" s="4">
        <v>1</v>
      </c>
      <c r="K14" s="4" t="s">
        <v>25</v>
      </c>
      <c r="L14" s="4">
        <v>542</v>
      </c>
      <c r="M14" s="4">
        <v>542</v>
      </c>
      <c r="N14" s="4" t="s">
        <v>60</v>
      </c>
      <c r="O14" s="4" t="s">
        <v>27</v>
      </c>
      <c r="P14" s="4" t="s">
        <v>28</v>
      </c>
      <c r="Q14" s="4">
        <v>0</v>
      </c>
      <c r="R14" s="7">
        <v>44212</v>
      </c>
      <c r="S14" s="6">
        <v>44229</v>
      </c>
      <c r="T14" s="4" t="s">
        <v>29</v>
      </c>
      <c r="U14" s="4">
        <v>1950409</v>
      </c>
    </row>
    <row r="15" s="4" customFormat="1" spans="1:21">
      <c r="A15" s="4">
        <v>14301908066</v>
      </c>
      <c r="B15" s="4" t="s">
        <v>21</v>
      </c>
      <c r="C15" s="4" t="s">
        <v>33</v>
      </c>
      <c r="D15" s="4" t="s">
        <v>58</v>
      </c>
      <c r="E15" s="4" t="s">
        <v>59</v>
      </c>
      <c r="F15" s="6">
        <v>44213</v>
      </c>
      <c r="G15" s="6">
        <v>44214</v>
      </c>
      <c r="H15" s="4">
        <v>1</v>
      </c>
      <c r="I15" s="4">
        <v>1</v>
      </c>
      <c r="J15" s="4">
        <v>1</v>
      </c>
      <c r="K15" s="4" t="s">
        <v>25</v>
      </c>
      <c r="L15" s="4">
        <v>-542</v>
      </c>
      <c r="M15" s="4">
        <v>-542</v>
      </c>
      <c r="N15" s="4" t="s">
        <v>60</v>
      </c>
      <c r="O15" s="4" t="s">
        <v>27</v>
      </c>
      <c r="P15" s="4" t="s">
        <v>28</v>
      </c>
      <c r="Q15" s="4">
        <v>0</v>
      </c>
      <c r="R15" s="7">
        <v>44212</v>
      </c>
      <c r="S15" s="6">
        <v>44229</v>
      </c>
      <c r="T15" s="4" t="s">
        <v>29</v>
      </c>
      <c r="U15" s="4">
        <v>1950409</v>
      </c>
    </row>
    <row r="16" s="4" customFormat="1" spans="1:21">
      <c r="A16" s="4">
        <v>14304500437</v>
      </c>
      <c r="B16" s="4" t="s">
        <v>21</v>
      </c>
      <c r="C16" s="4" t="s">
        <v>22</v>
      </c>
      <c r="D16" s="4" t="s">
        <v>61</v>
      </c>
      <c r="E16" s="4" t="s">
        <v>62</v>
      </c>
      <c r="F16" s="6">
        <v>44212</v>
      </c>
      <c r="G16" s="6">
        <v>44214</v>
      </c>
      <c r="H16" s="4">
        <v>1</v>
      </c>
      <c r="I16" s="4">
        <v>2</v>
      </c>
      <c r="J16" s="4">
        <v>2</v>
      </c>
      <c r="K16" s="4" t="s">
        <v>25</v>
      </c>
      <c r="L16" s="4">
        <v>3433</v>
      </c>
      <c r="M16" s="4">
        <v>3433</v>
      </c>
      <c r="N16" s="4" t="s">
        <v>63</v>
      </c>
      <c r="O16" s="4" t="s">
        <v>27</v>
      </c>
      <c r="P16" s="4" t="s">
        <v>28</v>
      </c>
      <c r="Q16" s="4">
        <v>0</v>
      </c>
      <c r="R16" s="7">
        <v>44212</v>
      </c>
      <c r="S16" s="6">
        <v>44229</v>
      </c>
      <c r="T16" s="4" t="s">
        <v>29</v>
      </c>
      <c r="U16" s="4">
        <v>1950944</v>
      </c>
    </row>
    <row r="17" s="4" customFormat="1" spans="1:21">
      <c r="A17" s="4">
        <v>14304746844</v>
      </c>
      <c r="B17" s="4" t="s">
        <v>21</v>
      </c>
      <c r="C17" s="4" t="s">
        <v>22</v>
      </c>
      <c r="D17" s="4" t="s">
        <v>49</v>
      </c>
      <c r="E17" s="4" t="s">
        <v>50</v>
      </c>
      <c r="F17" s="6">
        <v>44213</v>
      </c>
      <c r="G17" s="6">
        <v>44214</v>
      </c>
      <c r="H17" s="4">
        <v>1</v>
      </c>
      <c r="I17" s="4">
        <v>1</v>
      </c>
      <c r="J17" s="4">
        <v>1</v>
      </c>
      <c r="K17" s="4" t="s">
        <v>25</v>
      </c>
      <c r="L17" s="4">
        <v>351</v>
      </c>
      <c r="M17" s="4">
        <v>351</v>
      </c>
      <c r="N17" s="4" t="s">
        <v>64</v>
      </c>
      <c r="O17" s="4" t="s">
        <v>27</v>
      </c>
      <c r="P17" s="4" t="s">
        <v>28</v>
      </c>
      <c r="Q17" s="4">
        <v>0</v>
      </c>
      <c r="R17" s="7">
        <v>44212</v>
      </c>
      <c r="S17" s="6">
        <v>44229</v>
      </c>
      <c r="T17" s="4" t="s">
        <v>29</v>
      </c>
      <c r="U17" s="4">
        <v>1951142</v>
      </c>
    </row>
    <row r="18" s="4" customFormat="1" spans="1:21">
      <c r="A18" s="4">
        <v>14305158142</v>
      </c>
      <c r="B18" s="4" t="s">
        <v>21</v>
      </c>
      <c r="C18" s="4" t="s">
        <v>22</v>
      </c>
      <c r="D18" s="4" t="s">
        <v>52</v>
      </c>
      <c r="E18" s="4" t="s">
        <v>53</v>
      </c>
      <c r="F18" s="6">
        <v>44213</v>
      </c>
      <c r="G18" s="6">
        <v>44214</v>
      </c>
      <c r="H18" s="4">
        <v>1</v>
      </c>
      <c r="I18" s="4">
        <v>1</v>
      </c>
      <c r="J18" s="4">
        <v>1</v>
      </c>
      <c r="K18" s="4" t="s">
        <v>25</v>
      </c>
      <c r="L18" s="4">
        <v>365</v>
      </c>
      <c r="M18" s="4">
        <v>365</v>
      </c>
      <c r="N18" s="4" t="s">
        <v>65</v>
      </c>
      <c r="O18" s="4" t="s">
        <v>27</v>
      </c>
      <c r="P18" s="4" t="s">
        <v>28</v>
      </c>
      <c r="Q18" s="4">
        <v>0</v>
      </c>
      <c r="R18" s="7">
        <v>44213</v>
      </c>
      <c r="S18" s="6">
        <v>44229</v>
      </c>
      <c r="T18" s="4" t="s">
        <v>29</v>
      </c>
      <c r="U18" s="4">
        <v>1951399</v>
      </c>
    </row>
    <row r="19" s="4" customFormat="1" spans="1:21">
      <c r="A19" s="4">
        <v>14305472764</v>
      </c>
      <c r="B19" s="4" t="s">
        <v>21</v>
      </c>
      <c r="C19" s="4" t="s">
        <v>22</v>
      </c>
      <c r="D19" s="4" t="s">
        <v>66</v>
      </c>
      <c r="E19" s="4" t="s">
        <v>53</v>
      </c>
      <c r="F19" s="6">
        <v>44213</v>
      </c>
      <c r="G19" s="6">
        <v>44214</v>
      </c>
      <c r="H19" s="4">
        <v>1</v>
      </c>
      <c r="I19" s="4">
        <v>1</v>
      </c>
      <c r="J19" s="4">
        <v>1</v>
      </c>
      <c r="K19" s="4" t="s">
        <v>25</v>
      </c>
      <c r="L19" s="4">
        <v>450</v>
      </c>
      <c r="M19" s="4">
        <v>450</v>
      </c>
      <c r="N19" s="4" t="s">
        <v>67</v>
      </c>
      <c r="O19" s="4" t="s">
        <v>27</v>
      </c>
      <c r="P19" s="4" t="s">
        <v>28</v>
      </c>
      <c r="Q19" s="4">
        <v>0</v>
      </c>
      <c r="R19" s="7">
        <v>44213</v>
      </c>
      <c r="S19" s="6">
        <v>44229</v>
      </c>
      <c r="T19" s="4" t="s">
        <v>29</v>
      </c>
      <c r="U19" s="4">
        <v>1951532</v>
      </c>
    </row>
    <row r="20" s="4" customFormat="1" spans="1:21">
      <c r="A20" s="4">
        <v>14305801772</v>
      </c>
      <c r="B20" s="4" t="s">
        <v>21</v>
      </c>
      <c r="C20" s="4" t="s">
        <v>22</v>
      </c>
      <c r="D20" s="4" t="s">
        <v>68</v>
      </c>
      <c r="E20" s="4" t="s">
        <v>56</v>
      </c>
      <c r="F20" s="6">
        <v>44213</v>
      </c>
      <c r="G20" s="6">
        <v>44214</v>
      </c>
      <c r="H20" s="4">
        <v>1</v>
      </c>
      <c r="I20" s="4">
        <v>1</v>
      </c>
      <c r="J20" s="4">
        <v>1</v>
      </c>
      <c r="K20" s="4" t="s">
        <v>25</v>
      </c>
      <c r="L20" s="4">
        <v>101</v>
      </c>
      <c r="M20" s="4">
        <v>101</v>
      </c>
      <c r="N20" s="4" t="s">
        <v>69</v>
      </c>
      <c r="O20" s="4" t="s">
        <v>27</v>
      </c>
      <c r="P20" s="4" t="s">
        <v>28</v>
      </c>
      <c r="Q20" s="4">
        <v>0</v>
      </c>
      <c r="R20" s="7">
        <v>44213</v>
      </c>
      <c r="S20" s="6">
        <v>44229</v>
      </c>
      <c r="T20" s="4" t="s">
        <v>29</v>
      </c>
      <c r="U20" s="4">
        <v>1951777</v>
      </c>
    </row>
    <row r="21" s="4" customFormat="1" spans="1:21">
      <c r="A21" s="4">
        <v>14305966027</v>
      </c>
      <c r="B21" s="4" t="s">
        <v>21</v>
      </c>
      <c r="C21" s="4" t="s">
        <v>22</v>
      </c>
      <c r="D21" s="4" t="s">
        <v>70</v>
      </c>
      <c r="E21" s="4" t="s">
        <v>71</v>
      </c>
      <c r="F21" s="6">
        <v>44213</v>
      </c>
      <c r="G21" s="6">
        <v>44214</v>
      </c>
      <c r="H21" s="4">
        <v>1</v>
      </c>
      <c r="I21" s="4">
        <v>1</v>
      </c>
      <c r="J21" s="4">
        <v>1</v>
      </c>
      <c r="K21" s="4" t="s">
        <v>25</v>
      </c>
      <c r="L21" s="4">
        <v>278</v>
      </c>
      <c r="M21" s="4">
        <v>278</v>
      </c>
      <c r="N21" s="4" t="s">
        <v>72</v>
      </c>
      <c r="O21" s="4" t="s">
        <v>27</v>
      </c>
      <c r="P21" s="4" t="s">
        <v>28</v>
      </c>
      <c r="Q21" s="4">
        <v>0</v>
      </c>
      <c r="R21" s="7">
        <v>44213</v>
      </c>
      <c r="S21" s="6">
        <v>44229</v>
      </c>
      <c r="T21" s="4" t="s">
        <v>29</v>
      </c>
      <c r="U21" s="4">
        <v>1951891</v>
      </c>
    </row>
    <row r="22" s="4" customFormat="1" spans="1:21">
      <c r="A22" s="4">
        <v>14306018804</v>
      </c>
      <c r="B22" s="4" t="s">
        <v>21</v>
      </c>
      <c r="C22" s="4" t="s">
        <v>22</v>
      </c>
      <c r="D22" s="4" t="s">
        <v>73</v>
      </c>
      <c r="E22" s="4" t="s">
        <v>74</v>
      </c>
      <c r="F22" s="6">
        <v>44213</v>
      </c>
      <c r="G22" s="6">
        <v>44214</v>
      </c>
      <c r="H22" s="4">
        <v>1</v>
      </c>
      <c r="I22" s="4">
        <v>1</v>
      </c>
      <c r="J22" s="4">
        <v>1</v>
      </c>
      <c r="K22" s="4" t="s">
        <v>25</v>
      </c>
      <c r="L22" s="4">
        <v>131</v>
      </c>
      <c r="M22" s="4">
        <v>131</v>
      </c>
      <c r="N22" s="4" t="s">
        <v>75</v>
      </c>
      <c r="O22" s="4" t="s">
        <v>27</v>
      </c>
      <c r="P22" s="4" t="s">
        <v>28</v>
      </c>
      <c r="Q22" s="4">
        <v>0</v>
      </c>
      <c r="R22" s="7">
        <v>44213</v>
      </c>
      <c r="S22" s="6">
        <v>44229</v>
      </c>
      <c r="T22" s="4" t="s">
        <v>29</v>
      </c>
      <c r="U22" s="4">
        <v>1951924</v>
      </c>
    </row>
    <row r="23" s="4" customFormat="1" spans="1:21">
      <c r="A23" s="4">
        <v>14306619343</v>
      </c>
      <c r="B23" s="4" t="s">
        <v>21</v>
      </c>
      <c r="C23" s="4" t="s">
        <v>22</v>
      </c>
      <c r="D23" s="4" t="s">
        <v>76</v>
      </c>
      <c r="E23" s="4" t="s">
        <v>41</v>
      </c>
      <c r="F23" s="6">
        <v>44213</v>
      </c>
      <c r="G23" s="6">
        <v>44214</v>
      </c>
      <c r="H23" s="4">
        <v>1</v>
      </c>
      <c r="I23" s="4">
        <v>1</v>
      </c>
      <c r="J23" s="4">
        <v>1</v>
      </c>
      <c r="K23" s="4" t="s">
        <v>25</v>
      </c>
      <c r="L23" s="4">
        <v>101</v>
      </c>
      <c r="M23" s="4">
        <v>101</v>
      </c>
      <c r="N23" s="4" t="s">
        <v>77</v>
      </c>
      <c r="O23" s="4" t="s">
        <v>27</v>
      </c>
      <c r="P23" s="4" t="s">
        <v>28</v>
      </c>
      <c r="Q23" s="4">
        <v>0</v>
      </c>
      <c r="R23" s="7">
        <v>44213</v>
      </c>
      <c r="S23" s="6">
        <v>44229</v>
      </c>
      <c r="T23" s="4" t="s">
        <v>29</v>
      </c>
      <c r="U23" s="4">
        <v>1952176</v>
      </c>
    </row>
    <row r="24" s="4" customFormat="1" spans="1:21">
      <c r="A24" s="4">
        <v>14306766784</v>
      </c>
      <c r="B24" s="4" t="s">
        <v>21</v>
      </c>
      <c r="C24" s="4" t="s">
        <v>22</v>
      </c>
      <c r="D24" s="4" t="s">
        <v>78</v>
      </c>
      <c r="E24" s="4" t="s">
        <v>79</v>
      </c>
      <c r="F24" s="6">
        <v>44213</v>
      </c>
      <c r="G24" s="6">
        <v>44214</v>
      </c>
      <c r="H24" s="4">
        <v>1</v>
      </c>
      <c r="I24" s="4">
        <v>1</v>
      </c>
      <c r="J24" s="4">
        <v>1</v>
      </c>
      <c r="K24" s="4" t="s">
        <v>25</v>
      </c>
      <c r="L24" s="4">
        <v>181</v>
      </c>
      <c r="M24" s="4">
        <v>181</v>
      </c>
      <c r="N24" s="4" t="s">
        <v>80</v>
      </c>
      <c r="O24" s="4" t="s">
        <v>27</v>
      </c>
      <c r="P24" s="4" t="s">
        <v>28</v>
      </c>
      <c r="Q24" s="4">
        <v>0</v>
      </c>
      <c r="R24" s="7">
        <v>44213</v>
      </c>
      <c r="S24" s="6">
        <v>44229</v>
      </c>
      <c r="T24" s="4" t="s">
        <v>29</v>
      </c>
      <c r="U24" s="4">
        <v>1952280</v>
      </c>
    </row>
    <row r="25" s="4" customFormat="1" spans="1:21">
      <c r="A25" s="4">
        <v>14306861472</v>
      </c>
      <c r="B25" s="4" t="s">
        <v>21</v>
      </c>
      <c r="C25" s="4" t="s">
        <v>22</v>
      </c>
      <c r="D25" s="4" t="s">
        <v>76</v>
      </c>
      <c r="E25" s="4" t="s">
        <v>81</v>
      </c>
      <c r="F25" s="6">
        <v>44213</v>
      </c>
      <c r="G25" s="6">
        <v>44214</v>
      </c>
      <c r="H25" s="4">
        <v>1</v>
      </c>
      <c r="I25" s="4">
        <v>1</v>
      </c>
      <c r="J25" s="4">
        <v>1</v>
      </c>
      <c r="K25" s="4" t="s">
        <v>25</v>
      </c>
      <c r="L25" s="4">
        <v>134</v>
      </c>
      <c r="M25" s="4">
        <v>134</v>
      </c>
      <c r="N25" s="4" t="s">
        <v>82</v>
      </c>
      <c r="O25" s="4" t="s">
        <v>27</v>
      </c>
      <c r="P25" s="4" t="s">
        <v>28</v>
      </c>
      <c r="Q25" s="4">
        <v>0</v>
      </c>
      <c r="R25" s="7">
        <v>44213</v>
      </c>
      <c r="S25" s="6">
        <v>44229</v>
      </c>
      <c r="T25" s="4" t="s">
        <v>29</v>
      </c>
      <c r="U25" s="4">
        <v>1952347</v>
      </c>
    </row>
    <row r="26" s="4" customFormat="1" spans="1:21">
      <c r="A26" s="4">
        <v>14306898590</v>
      </c>
      <c r="B26" s="4" t="s">
        <v>21</v>
      </c>
      <c r="C26" s="4" t="s">
        <v>22</v>
      </c>
      <c r="D26" s="4" t="s">
        <v>46</v>
      </c>
      <c r="E26" s="4" t="s">
        <v>47</v>
      </c>
      <c r="F26" s="6">
        <v>44213</v>
      </c>
      <c r="G26" s="6">
        <v>44214</v>
      </c>
      <c r="H26" s="4">
        <v>1</v>
      </c>
      <c r="I26" s="4">
        <v>1</v>
      </c>
      <c r="J26" s="4">
        <v>1</v>
      </c>
      <c r="K26" s="4" t="s">
        <v>25</v>
      </c>
      <c r="L26" s="4">
        <v>332</v>
      </c>
      <c r="M26" s="4">
        <v>332</v>
      </c>
      <c r="N26" s="4" t="s">
        <v>83</v>
      </c>
      <c r="O26" s="4" t="s">
        <v>27</v>
      </c>
      <c r="P26" s="4" t="s">
        <v>28</v>
      </c>
      <c r="Q26" s="4">
        <v>0</v>
      </c>
      <c r="R26" s="7">
        <v>44213</v>
      </c>
      <c r="S26" s="6">
        <v>44229</v>
      </c>
      <c r="T26" s="4" t="s">
        <v>29</v>
      </c>
      <c r="U26" s="4">
        <v>1952369</v>
      </c>
    </row>
    <row r="27" s="4" customFormat="1" spans="1:21">
      <c r="A27" s="4">
        <v>14307053425</v>
      </c>
      <c r="B27" s="4" t="s">
        <v>21</v>
      </c>
      <c r="C27" s="4" t="s">
        <v>22</v>
      </c>
      <c r="D27" s="4" t="s">
        <v>84</v>
      </c>
      <c r="E27" s="4" t="s">
        <v>85</v>
      </c>
      <c r="F27" s="6">
        <v>44213</v>
      </c>
      <c r="G27" s="6">
        <v>44214</v>
      </c>
      <c r="H27" s="4">
        <v>1</v>
      </c>
      <c r="I27" s="4">
        <v>1</v>
      </c>
      <c r="J27" s="4">
        <v>1</v>
      </c>
      <c r="K27" s="4" t="s">
        <v>25</v>
      </c>
      <c r="L27" s="4">
        <v>627</v>
      </c>
      <c r="M27" s="4">
        <v>627</v>
      </c>
      <c r="N27" s="4" t="s">
        <v>86</v>
      </c>
      <c r="O27" s="4" t="s">
        <v>27</v>
      </c>
      <c r="P27" s="4" t="s">
        <v>28</v>
      </c>
      <c r="Q27" s="4">
        <v>0</v>
      </c>
      <c r="R27" s="7">
        <v>44213</v>
      </c>
      <c r="S27" s="6">
        <v>44229</v>
      </c>
      <c r="T27" s="4" t="s">
        <v>29</v>
      </c>
      <c r="U27" s="4">
        <v>1952469</v>
      </c>
    </row>
    <row r="28" s="4" customFormat="1" spans="1:21">
      <c r="A28" s="4">
        <v>14307129602</v>
      </c>
      <c r="B28" s="4" t="s">
        <v>21</v>
      </c>
      <c r="C28" s="4" t="s">
        <v>22</v>
      </c>
      <c r="D28" s="4" t="s">
        <v>87</v>
      </c>
      <c r="E28" s="4" t="s">
        <v>56</v>
      </c>
      <c r="F28" s="6">
        <v>44213</v>
      </c>
      <c r="G28" s="6">
        <v>44214</v>
      </c>
      <c r="H28" s="4">
        <v>1</v>
      </c>
      <c r="I28" s="4">
        <v>1</v>
      </c>
      <c r="J28" s="4">
        <v>1</v>
      </c>
      <c r="K28" s="4" t="s">
        <v>25</v>
      </c>
      <c r="L28" s="4">
        <v>134</v>
      </c>
      <c r="M28" s="4">
        <v>134</v>
      </c>
      <c r="N28" s="4" t="s">
        <v>88</v>
      </c>
      <c r="O28" s="4" t="s">
        <v>27</v>
      </c>
      <c r="P28" s="4" t="s">
        <v>28</v>
      </c>
      <c r="Q28" s="4">
        <v>0</v>
      </c>
      <c r="R28" s="7">
        <v>44213</v>
      </c>
      <c r="S28" s="6">
        <v>44229</v>
      </c>
      <c r="T28" s="4" t="s">
        <v>29</v>
      </c>
      <c r="U28" s="4">
        <v>1952497</v>
      </c>
    </row>
    <row r="29" s="4" customFormat="1" spans="1:21">
      <c r="A29" s="4">
        <v>14307158563</v>
      </c>
      <c r="B29" s="4" t="s">
        <v>21</v>
      </c>
      <c r="C29" s="4" t="s">
        <v>22</v>
      </c>
      <c r="D29" s="4" t="s">
        <v>89</v>
      </c>
      <c r="E29" s="4" t="s">
        <v>38</v>
      </c>
      <c r="F29" s="6">
        <v>44213</v>
      </c>
      <c r="G29" s="6">
        <v>44214</v>
      </c>
      <c r="H29" s="4">
        <v>1</v>
      </c>
      <c r="I29" s="4">
        <v>1</v>
      </c>
      <c r="J29" s="4">
        <v>1</v>
      </c>
      <c r="K29" s="4" t="s">
        <v>25</v>
      </c>
      <c r="L29" s="4">
        <v>221</v>
      </c>
      <c r="M29" s="4">
        <v>221</v>
      </c>
      <c r="N29" s="4" t="s">
        <v>90</v>
      </c>
      <c r="O29" s="4" t="s">
        <v>27</v>
      </c>
      <c r="P29" s="4" t="s">
        <v>28</v>
      </c>
      <c r="Q29" s="4">
        <v>0</v>
      </c>
      <c r="R29" s="7">
        <v>44213</v>
      </c>
      <c r="S29" s="6">
        <v>44229</v>
      </c>
      <c r="T29" s="4" t="s">
        <v>29</v>
      </c>
      <c r="U29" s="4">
        <v>1952513</v>
      </c>
    </row>
    <row r="30" s="4" customFormat="1" spans="1:21">
      <c r="A30" s="4">
        <v>14307194024</v>
      </c>
      <c r="B30" s="4" t="s">
        <v>21</v>
      </c>
      <c r="C30" s="4" t="s">
        <v>22</v>
      </c>
      <c r="D30" s="4" t="s">
        <v>91</v>
      </c>
      <c r="E30" s="4" t="s">
        <v>92</v>
      </c>
      <c r="F30" s="6">
        <v>44213</v>
      </c>
      <c r="G30" s="6">
        <v>44214</v>
      </c>
      <c r="H30" s="4">
        <v>1</v>
      </c>
      <c r="I30" s="4">
        <v>1</v>
      </c>
      <c r="J30" s="4">
        <v>1</v>
      </c>
      <c r="K30" s="4" t="s">
        <v>25</v>
      </c>
      <c r="L30" s="4">
        <v>120</v>
      </c>
      <c r="M30" s="4">
        <v>120</v>
      </c>
      <c r="N30" s="4" t="s">
        <v>93</v>
      </c>
      <c r="O30" s="4" t="s">
        <v>27</v>
      </c>
      <c r="P30" s="4" t="s">
        <v>28</v>
      </c>
      <c r="Q30" s="4">
        <v>0</v>
      </c>
      <c r="R30" s="7">
        <v>44213</v>
      </c>
      <c r="S30" s="6">
        <v>44229</v>
      </c>
      <c r="T30" s="4" t="s">
        <v>29</v>
      </c>
      <c r="U30" s="4">
        <v>1952533</v>
      </c>
    </row>
    <row r="31" s="4" customFormat="1" spans="1:21">
      <c r="A31" s="4">
        <v>14307226035</v>
      </c>
      <c r="B31" s="4" t="s">
        <v>21</v>
      </c>
      <c r="C31" s="4" t="s">
        <v>22</v>
      </c>
      <c r="D31" s="4" t="s">
        <v>94</v>
      </c>
      <c r="E31" s="4" t="s">
        <v>95</v>
      </c>
      <c r="F31" s="6">
        <v>44213</v>
      </c>
      <c r="G31" s="6">
        <v>44214</v>
      </c>
      <c r="H31" s="4">
        <v>1</v>
      </c>
      <c r="I31" s="4">
        <v>1</v>
      </c>
      <c r="J31" s="4">
        <v>1</v>
      </c>
      <c r="K31" s="4" t="s">
        <v>25</v>
      </c>
      <c r="L31" s="4">
        <v>332</v>
      </c>
      <c r="M31" s="4">
        <v>332</v>
      </c>
      <c r="N31" s="4" t="s">
        <v>96</v>
      </c>
      <c r="O31" s="4" t="s">
        <v>27</v>
      </c>
      <c r="P31" s="4" t="s">
        <v>28</v>
      </c>
      <c r="Q31" s="4">
        <v>0</v>
      </c>
      <c r="R31" s="7">
        <v>44213</v>
      </c>
      <c r="S31" s="6">
        <v>44229</v>
      </c>
      <c r="T31" s="4" t="s">
        <v>29</v>
      </c>
      <c r="U31" s="4">
        <v>1952553</v>
      </c>
    </row>
    <row r="32" s="4" customFormat="1" spans="1:21">
      <c r="A32" s="4">
        <v>14307629695</v>
      </c>
      <c r="B32" s="4" t="s">
        <v>21</v>
      </c>
      <c r="C32" s="4" t="s">
        <v>22</v>
      </c>
      <c r="D32" s="4" t="s">
        <v>97</v>
      </c>
      <c r="E32" s="4" t="s">
        <v>98</v>
      </c>
      <c r="F32" s="6">
        <v>44213</v>
      </c>
      <c r="G32" s="6">
        <v>44214</v>
      </c>
      <c r="H32" s="4">
        <v>1</v>
      </c>
      <c r="I32" s="4">
        <v>1</v>
      </c>
      <c r="J32" s="4">
        <v>1</v>
      </c>
      <c r="K32" s="4" t="s">
        <v>25</v>
      </c>
      <c r="L32" s="4">
        <v>891</v>
      </c>
      <c r="M32" s="4">
        <v>891</v>
      </c>
      <c r="N32" s="4" t="s">
        <v>99</v>
      </c>
      <c r="O32" s="4" t="s">
        <v>27</v>
      </c>
      <c r="P32" s="4" t="s">
        <v>28</v>
      </c>
      <c r="Q32" s="4">
        <v>0</v>
      </c>
      <c r="R32" s="7">
        <v>44213</v>
      </c>
      <c r="S32" s="6">
        <v>44229</v>
      </c>
      <c r="T32" s="4" t="s">
        <v>29</v>
      </c>
      <c r="U32" s="4">
        <v>1952851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E35" sqref="E35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100</v>
      </c>
    </row>
    <row r="2" s="4" customFormat="1" spans="1:11">
      <c r="A2" s="5">
        <v>14301908066</v>
      </c>
      <c r="B2" s="5">
        <v>0</v>
      </c>
      <c r="C2" s="5" t="str">
        <f>VLOOKUP(A2,HOP!A:H,8,0)</f>
        <v>0.00</v>
      </c>
      <c r="D2" s="5">
        <f>VLOOKUP(A2,HOP!A:B,2,0)</f>
        <v>1950409</v>
      </c>
      <c r="E2" s="5">
        <f t="shared" ref="E2:E12" si="0">B2-C2</f>
        <v>0</v>
      </c>
      <c r="K2" s="5" t="str">
        <f>$K$1&amp;D2</f>
        <v>,1950409</v>
      </c>
    </row>
    <row r="3" s="4" customFormat="1" spans="1:11">
      <c r="A3" s="4">
        <v>14253329707</v>
      </c>
      <c r="B3" s="4">
        <v>117</v>
      </c>
      <c r="C3" s="4" t="str">
        <f>VLOOKUP(A3,HOP!A:H,8,0)</f>
        <v>117.00</v>
      </c>
      <c r="D3" s="4">
        <f>VLOOKUP(A3,HOP!A:B,2,0)</f>
        <v>1941192</v>
      </c>
      <c r="E3" s="4">
        <f t="shared" si="0"/>
        <v>0</v>
      </c>
      <c r="K3" s="4" t="str">
        <f>$K$1&amp;D3</f>
        <v>,1941192</v>
      </c>
    </row>
    <row r="4" s="4" customFormat="1" spans="1:11">
      <c r="A4" s="4">
        <v>14293050377</v>
      </c>
      <c r="B4" s="4">
        <v>487</v>
      </c>
      <c r="C4" s="4" t="str">
        <f>VLOOKUP(A4,HOP!A:H,8,0)</f>
        <v>487.00</v>
      </c>
      <c r="D4" s="4">
        <f>VLOOKUP(A4,HOP!A:B,2,0)</f>
        <v>1946276</v>
      </c>
      <c r="E4" s="4">
        <f t="shared" si="0"/>
        <v>0</v>
      </c>
      <c r="K4" s="4" t="str">
        <f>$K$1&amp;D4</f>
        <v>,1946276</v>
      </c>
    </row>
    <row r="5" s="4" customFormat="1" spans="1:11">
      <c r="A5" s="4">
        <v>14295450617</v>
      </c>
      <c r="B5" s="4">
        <v>168</v>
      </c>
      <c r="C5" s="4" t="str">
        <f>VLOOKUP(A5,HOP!A:H,8,0)</f>
        <v>168.00</v>
      </c>
      <c r="D5" s="4">
        <f>VLOOKUP(A5,HOP!A:B,2,0)</f>
        <v>1947623</v>
      </c>
      <c r="E5" s="4">
        <f t="shared" si="0"/>
        <v>0</v>
      </c>
      <c r="K5" s="4" t="str">
        <f>$K$1&amp;D5</f>
        <v>,1947623</v>
      </c>
    </row>
    <row r="6" s="4" customFormat="1" spans="1:11">
      <c r="A6" s="4">
        <v>14297608664</v>
      </c>
      <c r="B6" s="4">
        <v>402</v>
      </c>
      <c r="C6" s="4" t="str">
        <f>VLOOKUP(A6,HOP!A:H,8,0)</f>
        <v>402.00</v>
      </c>
      <c r="D6" s="4">
        <f>VLOOKUP(A6,HOP!A:B,2,0)</f>
        <v>1948254</v>
      </c>
      <c r="E6" s="4">
        <f t="shared" si="0"/>
        <v>0</v>
      </c>
      <c r="K6" s="4" t="str">
        <f>$K$1&amp;D6</f>
        <v>,1948254</v>
      </c>
    </row>
    <row r="7" s="4" customFormat="1" spans="1:11">
      <c r="A7" s="4">
        <v>14297814083</v>
      </c>
      <c r="B7" s="4">
        <v>687</v>
      </c>
      <c r="C7" s="4" t="str">
        <f>VLOOKUP(A7,HOP!A:H,8,0)</f>
        <v>687.00</v>
      </c>
      <c r="D7" s="4">
        <f>VLOOKUP(A7,HOP!A:B,2,0)</f>
        <v>1948294</v>
      </c>
      <c r="E7" s="4">
        <f t="shared" si="0"/>
        <v>0</v>
      </c>
      <c r="K7" s="4" t="str">
        <f>$K$1&amp;D7</f>
        <v>,1948294</v>
      </c>
    </row>
    <row r="8" s="4" customFormat="1" spans="1:11">
      <c r="A8" s="4">
        <v>14300669103</v>
      </c>
      <c r="B8" s="4">
        <v>0</v>
      </c>
      <c r="C8" s="4" t="str">
        <f>VLOOKUP(A8,HOP!A:H,8,0)</f>
        <v>0.00</v>
      </c>
      <c r="D8" s="4">
        <f>VLOOKUP(A8,HOP!A:B,2,0)</f>
        <v>1949726</v>
      </c>
      <c r="E8" s="4">
        <f t="shared" si="0"/>
        <v>0</v>
      </c>
      <c r="K8" s="4" t="str">
        <f>$K$1&amp;D8</f>
        <v>,1949726</v>
      </c>
    </row>
    <row r="9" s="4" customFormat="1" spans="1:11">
      <c r="A9" s="4">
        <v>14300847343</v>
      </c>
      <c r="B9" s="4">
        <v>351</v>
      </c>
      <c r="C9" s="4" t="str">
        <f>VLOOKUP(A9,HOP!A:H,8,0)</f>
        <v>351.00</v>
      </c>
      <c r="D9" s="4">
        <f>VLOOKUP(A9,HOP!A:B,2,0)</f>
        <v>1949737</v>
      </c>
      <c r="E9" s="4">
        <f t="shared" si="0"/>
        <v>0</v>
      </c>
      <c r="K9" s="4" t="str">
        <f>$K$1&amp;D9</f>
        <v>,1949737</v>
      </c>
    </row>
    <row r="10" s="4" customFormat="1" spans="1:11">
      <c r="A10" s="4">
        <v>14301057387</v>
      </c>
      <c r="B10" s="4">
        <v>365</v>
      </c>
      <c r="C10" s="4" t="str">
        <f>VLOOKUP(A10,HOP!A:H,8,0)</f>
        <v>365.00</v>
      </c>
      <c r="D10" s="4">
        <f>VLOOKUP(A10,HOP!A:B,2,0)</f>
        <v>1949819</v>
      </c>
      <c r="E10" s="4">
        <f t="shared" si="0"/>
        <v>0</v>
      </c>
      <c r="K10" s="4" t="str">
        <f>$K$1&amp;D10</f>
        <v>,1949819</v>
      </c>
    </row>
    <row r="11" s="4" customFormat="1" spans="1:11">
      <c r="A11" s="4">
        <v>14301688178</v>
      </c>
      <c r="B11" s="4">
        <v>234</v>
      </c>
      <c r="C11" s="4" t="str">
        <f>VLOOKUP(A11,HOP!A:H,8,0)</f>
        <v>234.00</v>
      </c>
      <c r="D11" s="4">
        <f>VLOOKUP(A11,HOP!A:B,2,0)</f>
        <v>1950237</v>
      </c>
      <c r="E11" s="4">
        <f t="shared" si="0"/>
        <v>0</v>
      </c>
      <c r="K11" s="4" t="str">
        <f>$K$1&amp;D11</f>
        <v>,1950237</v>
      </c>
    </row>
    <row r="12" s="4" customFormat="1" spans="1:11">
      <c r="A12" s="5">
        <v>14191071942</v>
      </c>
      <c r="B12" s="5">
        <v>0</v>
      </c>
      <c r="C12" s="5" t="str">
        <f>VLOOKUP(A12,HOP!A:H,8,0)</f>
        <v>0.00</v>
      </c>
      <c r="D12" s="5">
        <f>VLOOKUP(A12,HOP!A:B,2,0)</f>
        <v>1933765</v>
      </c>
      <c r="E12" s="5">
        <f t="shared" si="0"/>
        <v>0</v>
      </c>
      <c r="K12" s="5" t="str">
        <f>$K$1&amp;D12</f>
        <v>,1933765</v>
      </c>
    </row>
    <row r="13" s="4" customFormat="1" spans="1:11">
      <c r="A13" s="4">
        <v>14304500437</v>
      </c>
      <c r="B13" s="4">
        <v>3433</v>
      </c>
      <c r="C13" s="4" t="str">
        <f>VLOOKUP(A13,HOP!A:H,8,0)</f>
        <v>3433.00</v>
      </c>
      <c r="D13" s="4">
        <f>VLOOKUP(A13,HOP!A:B,2,0)</f>
        <v>1950944</v>
      </c>
      <c r="E13" s="4">
        <f t="shared" ref="E13:E29" si="1">B13-C13</f>
        <v>0</v>
      </c>
      <c r="K13" s="4" t="str">
        <f t="shared" ref="K13:K29" si="2">$K$1&amp;D13</f>
        <v>,1950944</v>
      </c>
    </row>
    <row r="14" s="4" customFormat="1" spans="1:11">
      <c r="A14" s="4">
        <v>14304746844</v>
      </c>
      <c r="B14" s="4">
        <v>351</v>
      </c>
      <c r="C14" s="4" t="str">
        <f>VLOOKUP(A14,HOP!A:H,8,0)</f>
        <v>351.00</v>
      </c>
      <c r="D14" s="4">
        <f>VLOOKUP(A14,HOP!A:B,2,0)</f>
        <v>1951142</v>
      </c>
      <c r="E14" s="4">
        <f t="shared" si="1"/>
        <v>0</v>
      </c>
      <c r="K14" s="4" t="str">
        <f t="shared" si="2"/>
        <v>,1951142</v>
      </c>
    </row>
    <row r="15" s="4" customFormat="1" spans="1:11">
      <c r="A15" s="4">
        <v>14305158142</v>
      </c>
      <c r="B15" s="4">
        <v>365</v>
      </c>
      <c r="C15" s="4" t="str">
        <f>VLOOKUP(A15,HOP!A:H,8,0)</f>
        <v>365.00</v>
      </c>
      <c r="D15" s="4">
        <f>VLOOKUP(A15,HOP!A:B,2,0)</f>
        <v>1951399</v>
      </c>
      <c r="E15" s="4">
        <f t="shared" si="1"/>
        <v>0</v>
      </c>
      <c r="K15" s="4" t="str">
        <f t="shared" si="2"/>
        <v>,1951399</v>
      </c>
    </row>
    <row r="16" s="4" customFormat="1" spans="1:11">
      <c r="A16" s="4">
        <v>14305472764</v>
      </c>
      <c r="B16" s="4">
        <v>450</v>
      </c>
      <c r="C16" s="4" t="str">
        <f>VLOOKUP(A16,HOP!A:H,8,0)</f>
        <v>450.00</v>
      </c>
      <c r="D16" s="4">
        <f>VLOOKUP(A16,HOP!A:B,2,0)</f>
        <v>1951532</v>
      </c>
      <c r="E16" s="4">
        <f t="shared" si="1"/>
        <v>0</v>
      </c>
      <c r="K16" s="4" t="str">
        <f t="shared" si="2"/>
        <v>,1951532</v>
      </c>
    </row>
    <row r="17" s="4" customFormat="1" spans="1:11">
      <c r="A17" s="4">
        <v>14305801772</v>
      </c>
      <c r="B17" s="4">
        <v>101</v>
      </c>
      <c r="C17" s="4" t="str">
        <f>VLOOKUP(A17,HOP!A:H,8,0)</f>
        <v>101.00</v>
      </c>
      <c r="D17" s="4">
        <f>VLOOKUP(A17,HOP!A:B,2,0)</f>
        <v>1951777</v>
      </c>
      <c r="E17" s="4">
        <f t="shared" si="1"/>
        <v>0</v>
      </c>
      <c r="K17" s="4" t="str">
        <f t="shared" si="2"/>
        <v>,1951777</v>
      </c>
    </row>
    <row r="18" s="4" customFormat="1" spans="1:11">
      <c r="A18" s="4">
        <v>14305966027</v>
      </c>
      <c r="B18" s="4">
        <v>278</v>
      </c>
      <c r="C18" s="4" t="str">
        <f>VLOOKUP(A18,HOP!A:H,8,0)</f>
        <v>278.00</v>
      </c>
      <c r="D18" s="4">
        <f>VLOOKUP(A18,HOP!A:B,2,0)</f>
        <v>1951891</v>
      </c>
      <c r="E18" s="4">
        <f t="shared" si="1"/>
        <v>0</v>
      </c>
      <c r="K18" s="4" t="str">
        <f t="shared" si="2"/>
        <v>,1951891</v>
      </c>
    </row>
    <row r="19" s="4" customFormat="1" spans="1:11">
      <c r="A19" s="4">
        <v>14306018804</v>
      </c>
      <c r="B19" s="4">
        <v>131</v>
      </c>
      <c r="C19" s="4" t="str">
        <f>VLOOKUP(A19,HOP!A:H,8,0)</f>
        <v>131.00</v>
      </c>
      <c r="D19" s="4">
        <f>VLOOKUP(A19,HOP!A:B,2,0)</f>
        <v>1951924</v>
      </c>
      <c r="E19" s="4">
        <f t="shared" si="1"/>
        <v>0</v>
      </c>
      <c r="K19" s="4" t="str">
        <f t="shared" si="2"/>
        <v>,1951924</v>
      </c>
    </row>
    <row r="20" s="4" customFormat="1" spans="1:11">
      <c r="A20" s="4">
        <v>14306619343</v>
      </c>
      <c r="B20" s="4">
        <v>101</v>
      </c>
      <c r="C20" s="4" t="str">
        <f>VLOOKUP(A20,HOP!A:H,8,0)</f>
        <v>101.00</v>
      </c>
      <c r="D20" s="4">
        <f>VLOOKUP(A20,HOP!A:B,2,0)</f>
        <v>1952176</v>
      </c>
      <c r="E20" s="4">
        <f t="shared" si="1"/>
        <v>0</v>
      </c>
      <c r="K20" s="4" t="str">
        <f t="shared" si="2"/>
        <v>,1952176</v>
      </c>
    </row>
    <row r="21" s="4" customFormat="1" spans="1:11">
      <c r="A21" s="4">
        <v>14306766784</v>
      </c>
      <c r="B21" s="4">
        <v>181</v>
      </c>
      <c r="C21" s="4" t="str">
        <f>VLOOKUP(A21,HOP!A:H,8,0)</f>
        <v>181.00</v>
      </c>
      <c r="D21" s="4">
        <f>VLOOKUP(A21,HOP!A:B,2,0)</f>
        <v>1952280</v>
      </c>
      <c r="E21" s="4">
        <f t="shared" si="1"/>
        <v>0</v>
      </c>
      <c r="K21" s="4" t="str">
        <f t="shared" si="2"/>
        <v>,1952280</v>
      </c>
    </row>
    <row r="22" s="4" customFormat="1" spans="1:11">
      <c r="A22" s="4">
        <v>14306861472</v>
      </c>
      <c r="B22" s="4">
        <v>134</v>
      </c>
      <c r="C22" s="4" t="str">
        <f>VLOOKUP(A22,HOP!A:H,8,0)</f>
        <v>134.00</v>
      </c>
      <c r="D22" s="4">
        <f>VLOOKUP(A22,HOP!A:B,2,0)</f>
        <v>1952347</v>
      </c>
      <c r="E22" s="4">
        <f t="shared" si="1"/>
        <v>0</v>
      </c>
      <c r="K22" s="4" t="str">
        <f t="shared" si="2"/>
        <v>,1952347</v>
      </c>
    </row>
    <row r="23" s="4" customFormat="1" spans="1:11">
      <c r="A23" s="4">
        <v>14306898590</v>
      </c>
      <c r="B23" s="4">
        <v>332</v>
      </c>
      <c r="C23" s="4" t="str">
        <f>VLOOKUP(A23,HOP!A:H,8,0)</f>
        <v>332.00</v>
      </c>
      <c r="D23" s="4">
        <f>VLOOKUP(A23,HOP!A:B,2,0)</f>
        <v>1952369</v>
      </c>
      <c r="E23" s="4">
        <f t="shared" si="1"/>
        <v>0</v>
      </c>
      <c r="K23" s="4" t="str">
        <f t="shared" si="2"/>
        <v>,1952369</v>
      </c>
    </row>
    <row r="24" s="4" customFormat="1" spans="1:11">
      <c r="A24" s="4">
        <v>14307053425</v>
      </c>
      <c r="B24" s="4">
        <v>627</v>
      </c>
      <c r="C24" s="4" t="str">
        <f>VLOOKUP(A24,HOP!A:H,8,0)</f>
        <v>627.00</v>
      </c>
      <c r="D24" s="4">
        <f>VLOOKUP(A24,HOP!A:B,2,0)</f>
        <v>1952469</v>
      </c>
      <c r="E24" s="4">
        <f t="shared" si="1"/>
        <v>0</v>
      </c>
      <c r="K24" s="4" t="str">
        <f t="shared" si="2"/>
        <v>,1952469</v>
      </c>
    </row>
    <row r="25" s="4" customFormat="1" spans="1:11">
      <c r="A25" s="4">
        <v>14307129602</v>
      </c>
      <c r="B25" s="4">
        <v>134</v>
      </c>
      <c r="C25" s="4" t="str">
        <f>VLOOKUP(A25,HOP!A:H,8,0)</f>
        <v>134.00</v>
      </c>
      <c r="D25" s="4">
        <f>VLOOKUP(A25,HOP!A:B,2,0)</f>
        <v>1952497</v>
      </c>
      <c r="E25" s="4">
        <f t="shared" si="1"/>
        <v>0</v>
      </c>
      <c r="K25" s="4" t="str">
        <f t="shared" si="2"/>
        <v>,1952497</v>
      </c>
    </row>
    <row r="26" s="4" customFormat="1" spans="1:11">
      <c r="A26" s="4">
        <v>14307158563</v>
      </c>
      <c r="B26" s="4">
        <v>221</v>
      </c>
      <c r="C26" s="4" t="str">
        <f>VLOOKUP(A26,HOP!A:H,8,0)</f>
        <v>221.00</v>
      </c>
      <c r="D26" s="4">
        <f>VLOOKUP(A26,HOP!A:B,2,0)</f>
        <v>1952513</v>
      </c>
      <c r="E26" s="4">
        <f t="shared" si="1"/>
        <v>0</v>
      </c>
      <c r="K26" s="4" t="str">
        <f t="shared" si="2"/>
        <v>,1952513</v>
      </c>
    </row>
    <row r="27" s="4" customFormat="1" spans="1:11">
      <c r="A27" s="4">
        <v>14307194024</v>
      </c>
      <c r="B27" s="4">
        <v>120</v>
      </c>
      <c r="C27" s="4" t="str">
        <f>VLOOKUP(A27,HOP!A:H,8,0)</f>
        <v>120.00</v>
      </c>
      <c r="D27" s="4">
        <f>VLOOKUP(A27,HOP!A:B,2,0)</f>
        <v>1952533</v>
      </c>
      <c r="E27" s="4">
        <f t="shared" si="1"/>
        <v>0</v>
      </c>
      <c r="K27" s="4" t="str">
        <f t="shared" si="2"/>
        <v>,1952533</v>
      </c>
    </row>
    <row r="28" s="4" customFormat="1" spans="1:11">
      <c r="A28" s="4">
        <v>14307226035</v>
      </c>
      <c r="B28" s="4">
        <v>332</v>
      </c>
      <c r="C28" s="4" t="str">
        <f>VLOOKUP(A28,HOP!A:H,8,0)</f>
        <v>332.00</v>
      </c>
      <c r="D28" s="4">
        <f>VLOOKUP(A28,HOP!A:B,2,0)</f>
        <v>1952553</v>
      </c>
      <c r="E28" s="4">
        <f t="shared" si="1"/>
        <v>0</v>
      </c>
      <c r="K28" s="4" t="str">
        <f t="shared" si="2"/>
        <v>,1952553</v>
      </c>
    </row>
    <row r="29" s="4" customFormat="1" spans="1:11">
      <c r="A29" s="4">
        <v>14307629695</v>
      </c>
      <c r="B29" s="4">
        <v>891</v>
      </c>
      <c r="C29" s="4" t="str">
        <f>VLOOKUP(A29,HOP!A:H,8,0)</f>
        <v>891.00</v>
      </c>
      <c r="D29" s="4">
        <f>VLOOKUP(A29,HOP!A:B,2,0)</f>
        <v>1952851</v>
      </c>
      <c r="E29" s="4">
        <f t="shared" si="1"/>
        <v>0</v>
      </c>
      <c r="K29" s="4" t="str">
        <f t="shared" si="2"/>
        <v>,1952851</v>
      </c>
    </row>
    <row r="31" spans="2:2">
      <c r="B31" s="4">
        <f>SUM(B2:B30)</f>
        <v>10993</v>
      </c>
    </row>
    <row r="33" spans="1:1">
      <c r="A33" s="4" t="s">
        <v>101</v>
      </c>
    </row>
    <row r="34" spans="1:1">
      <c r="A34" s="4" t="s">
        <v>102</v>
      </c>
    </row>
    <row r="35" spans="1:1">
      <c r="A35" s="4" t="s">
        <v>103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C52" sqref="C5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104</v>
      </c>
      <c r="B1" s="2" t="s">
        <v>105</v>
      </c>
      <c r="C1" s="2" t="s">
        <v>106</v>
      </c>
      <c r="D1" s="2" t="s">
        <v>107</v>
      </c>
      <c r="E1" s="2" t="s">
        <v>5</v>
      </c>
      <c r="F1" s="2" t="s">
        <v>108</v>
      </c>
      <c r="G1" s="2" t="s">
        <v>109</v>
      </c>
      <c r="H1" s="2" t="s">
        <v>110</v>
      </c>
      <c r="I1" s="2" t="s">
        <v>111</v>
      </c>
      <c r="J1" s="2" t="s">
        <v>112</v>
      </c>
      <c r="K1" s="2" t="s">
        <v>17</v>
      </c>
    </row>
    <row r="2" s="1" customFormat="1" ht="20" customHeight="1" spans="1:11">
      <c r="A2" s="3">
        <v>14307629695</v>
      </c>
      <c r="B2" s="3">
        <v>1952851</v>
      </c>
      <c r="C2" s="2" t="s">
        <v>113</v>
      </c>
      <c r="D2" s="2" t="s">
        <v>99</v>
      </c>
      <c r="E2" s="2" t="s">
        <v>114</v>
      </c>
      <c r="F2" s="2" t="s">
        <v>115</v>
      </c>
      <c r="G2" s="2" t="s">
        <v>116</v>
      </c>
      <c r="H2" s="2" t="s">
        <v>117</v>
      </c>
      <c r="I2" s="2" t="s">
        <v>99</v>
      </c>
      <c r="J2" s="2" t="s">
        <v>118</v>
      </c>
      <c r="K2" s="2" t="s">
        <v>119</v>
      </c>
    </row>
    <row r="3" s="1" customFormat="1" ht="20" customHeight="1" spans="1:11">
      <c r="A3" s="3">
        <v>14307226035</v>
      </c>
      <c r="B3" s="3">
        <v>1952553</v>
      </c>
      <c r="C3" s="2" t="s">
        <v>120</v>
      </c>
      <c r="D3" s="2" t="s">
        <v>96</v>
      </c>
      <c r="E3" s="2" t="s">
        <v>114</v>
      </c>
      <c r="F3" s="2" t="s">
        <v>115</v>
      </c>
      <c r="G3" s="2" t="s">
        <v>116</v>
      </c>
      <c r="H3" s="2" t="s">
        <v>121</v>
      </c>
      <c r="I3" s="2" t="s">
        <v>96</v>
      </c>
      <c r="J3" s="2" t="s">
        <v>118</v>
      </c>
      <c r="K3" s="2" t="s">
        <v>122</v>
      </c>
    </row>
    <row r="4" s="1" customFormat="1" ht="20" customHeight="1" spans="1:11">
      <c r="A4" s="3">
        <v>14307194024</v>
      </c>
      <c r="B4" s="3">
        <v>1952533</v>
      </c>
      <c r="C4" s="2" t="s">
        <v>123</v>
      </c>
      <c r="D4" s="2" t="s">
        <v>93</v>
      </c>
      <c r="E4" s="2" t="s">
        <v>114</v>
      </c>
      <c r="F4" s="2" t="s">
        <v>115</v>
      </c>
      <c r="G4" s="2" t="s">
        <v>116</v>
      </c>
      <c r="H4" s="2" t="s">
        <v>124</v>
      </c>
      <c r="I4" s="2" t="s">
        <v>93</v>
      </c>
      <c r="J4" s="2" t="s">
        <v>118</v>
      </c>
      <c r="K4" s="2" t="s">
        <v>125</v>
      </c>
    </row>
    <row r="5" s="1" customFormat="1" ht="20" customHeight="1" spans="1:11">
      <c r="A5" s="3">
        <v>14307158563</v>
      </c>
      <c r="B5" s="3">
        <v>1952513</v>
      </c>
      <c r="C5" s="2" t="s">
        <v>126</v>
      </c>
      <c r="D5" s="2" t="s">
        <v>90</v>
      </c>
      <c r="E5" s="2" t="s">
        <v>114</v>
      </c>
      <c r="F5" s="2" t="s">
        <v>115</v>
      </c>
      <c r="G5" s="2" t="s">
        <v>116</v>
      </c>
      <c r="H5" s="2" t="s">
        <v>127</v>
      </c>
      <c r="I5" s="2" t="s">
        <v>90</v>
      </c>
      <c r="J5" s="2" t="s">
        <v>118</v>
      </c>
      <c r="K5" s="2" t="s">
        <v>128</v>
      </c>
    </row>
    <row r="6" s="1" customFormat="1" ht="20" customHeight="1" spans="1:11">
      <c r="A6" s="3">
        <v>14307129602</v>
      </c>
      <c r="B6" s="3">
        <v>1952497</v>
      </c>
      <c r="C6" s="2" t="s">
        <v>129</v>
      </c>
      <c r="D6" s="2" t="s">
        <v>88</v>
      </c>
      <c r="E6" s="2" t="s">
        <v>114</v>
      </c>
      <c r="F6" s="2" t="s">
        <v>115</v>
      </c>
      <c r="G6" s="2" t="s">
        <v>116</v>
      </c>
      <c r="H6" s="2" t="s">
        <v>130</v>
      </c>
      <c r="I6" s="2" t="s">
        <v>88</v>
      </c>
      <c r="J6" s="2" t="s">
        <v>118</v>
      </c>
      <c r="K6" s="2" t="s">
        <v>131</v>
      </c>
    </row>
    <row r="7" s="1" customFormat="1" ht="20" customHeight="1" spans="1:11">
      <c r="A7" s="3">
        <v>14307053425</v>
      </c>
      <c r="B7" s="3">
        <v>1952469</v>
      </c>
      <c r="C7" s="2" t="s">
        <v>132</v>
      </c>
      <c r="D7" s="2" t="s">
        <v>86</v>
      </c>
      <c r="E7" s="2" t="s">
        <v>114</v>
      </c>
      <c r="F7" s="2" t="s">
        <v>115</v>
      </c>
      <c r="G7" s="2" t="s">
        <v>116</v>
      </c>
      <c r="H7" s="2" t="s">
        <v>133</v>
      </c>
      <c r="I7" s="2" t="s">
        <v>86</v>
      </c>
      <c r="J7" s="2" t="s">
        <v>118</v>
      </c>
      <c r="K7" s="2" t="s">
        <v>134</v>
      </c>
    </row>
    <row r="8" s="1" customFormat="1" ht="20" customHeight="1" spans="1:11">
      <c r="A8" s="3">
        <v>14306898590</v>
      </c>
      <c r="B8" s="3">
        <v>1952369</v>
      </c>
      <c r="C8" s="2" t="s">
        <v>135</v>
      </c>
      <c r="D8" s="2" t="s">
        <v>83</v>
      </c>
      <c r="E8" s="2" t="s">
        <v>114</v>
      </c>
      <c r="F8" s="2" t="s">
        <v>115</v>
      </c>
      <c r="G8" s="2" t="s">
        <v>116</v>
      </c>
      <c r="H8" s="2" t="s">
        <v>121</v>
      </c>
      <c r="I8" s="2" t="s">
        <v>83</v>
      </c>
      <c r="J8" s="2" t="s">
        <v>118</v>
      </c>
      <c r="K8" s="2" t="s">
        <v>136</v>
      </c>
    </row>
    <row r="9" s="1" customFormat="1" ht="20" customHeight="1" spans="1:11">
      <c r="A9" s="3">
        <v>14306861472</v>
      </c>
      <c r="B9" s="3">
        <v>1952347</v>
      </c>
      <c r="C9" s="2" t="s">
        <v>137</v>
      </c>
      <c r="D9" s="2" t="s">
        <v>82</v>
      </c>
      <c r="E9" s="2" t="s">
        <v>114</v>
      </c>
      <c r="F9" s="2" t="s">
        <v>115</v>
      </c>
      <c r="G9" s="2" t="s">
        <v>116</v>
      </c>
      <c r="H9" s="2" t="s">
        <v>130</v>
      </c>
      <c r="I9" s="2" t="s">
        <v>82</v>
      </c>
      <c r="J9" s="2" t="s">
        <v>118</v>
      </c>
      <c r="K9" s="2" t="s">
        <v>138</v>
      </c>
    </row>
    <row r="10" s="1" customFormat="1" ht="20" customHeight="1" spans="1:11">
      <c r="A10" s="3">
        <v>14306766784</v>
      </c>
      <c r="B10" s="3">
        <v>1952280</v>
      </c>
      <c r="C10" s="2" t="s">
        <v>139</v>
      </c>
      <c r="D10" s="2" t="s">
        <v>80</v>
      </c>
      <c r="E10" s="2" t="s">
        <v>114</v>
      </c>
      <c r="F10" s="2" t="s">
        <v>115</v>
      </c>
      <c r="G10" s="2" t="s">
        <v>116</v>
      </c>
      <c r="H10" s="2" t="s">
        <v>140</v>
      </c>
      <c r="I10" s="2" t="s">
        <v>80</v>
      </c>
      <c r="J10" s="2" t="s">
        <v>118</v>
      </c>
      <c r="K10" s="2" t="s">
        <v>141</v>
      </c>
    </row>
    <row r="11" s="1" customFormat="1" ht="20" customHeight="1" spans="1:11">
      <c r="A11" s="3">
        <v>14306619343</v>
      </c>
      <c r="B11" s="3">
        <v>1952176</v>
      </c>
      <c r="C11" s="2" t="s">
        <v>137</v>
      </c>
      <c r="D11" s="2" t="s">
        <v>77</v>
      </c>
      <c r="E11" s="2" t="s">
        <v>114</v>
      </c>
      <c r="F11" s="2" t="s">
        <v>115</v>
      </c>
      <c r="G11" s="2" t="s">
        <v>116</v>
      </c>
      <c r="H11" s="2" t="s">
        <v>142</v>
      </c>
      <c r="I11" s="2" t="s">
        <v>77</v>
      </c>
      <c r="J11" s="2" t="s">
        <v>118</v>
      </c>
      <c r="K11" s="2" t="s">
        <v>143</v>
      </c>
    </row>
    <row r="12" s="1" customFormat="1" ht="20" customHeight="1" spans="1:11">
      <c r="A12" s="3">
        <v>14306018804</v>
      </c>
      <c r="B12" s="3">
        <v>1951924</v>
      </c>
      <c r="C12" s="2" t="s">
        <v>144</v>
      </c>
      <c r="D12" s="2" t="s">
        <v>75</v>
      </c>
      <c r="E12" s="2" t="s">
        <v>114</v>
      </c>
      <c r="F12" s="2" t="s">
        <v>115</v>
      </c>
      <c r="G12" s="2" t="s">
        <v>116</v>
      </c>
      <c r="H12" s="2" t="s">
        <v>145</v>
      </c>
      <c r="I12" s="2" t="s">
        <v>75</v>
      </c>
      <c r="J12" s="2" t="s">
        <v>118</v>
      </c>
      <c r="K12" s="2" t="s">
        <v>146</v>
      </c>
    </row>
    <row r="13" s="1" customFormat="1" ht="20" customHeight="1" spans="1:11">
      <c r="A13" s="3">
        <v>14305966027</v>
      </c>
      <c r="B13" s="3">
        <v>1951891</v>
      </c>
      <c r="C13" s="2" t="s">
        <v>147</v>
      </c>
      <c r="D13" s="2" t="s">
        <v>72</v>
      </c>
      <c r="E13" s="2" t="s">
        <v>114</v>
      </c>
      <c r="F13" s="2" t="s">
        <v>115</v>
      </c>
      <c r="G13" s="2" t="s">
        <v>116</v>
      </c>
      <c r="H13" s="2" t="s">
        <v>148</v>
      </c>
      <c r="I13" s="2" t="s">
        <v>72</v>
      </c>
      <c r="J13" s="2" t="s">
        <v>118</v>
      </c>
      <c r="K13" s="2" t="s">
        <v>149</v>
      </c>
    </row>
    <row r="14" s="1" customFormat="1" ht="20" customHeight="1" spans="1:11">
      <c r="A14" s="3">
        <v>14305801772</v>
      </c>
      <c r="B14" s="3">
        <v>1951777</v>
      </c>
      <c r="C14" s="2" t="s">
        <v>150</v>
      </c>
      <c r="D14" s="2" t="s">
        <v>69</v>
      </c>
      <c r="E14" s="2" t="s">
        <v>114</v>
      </c>
      <c r="F14" s="2" t="s">
        <v>115</v>
      </c>
      <c r="G14" s="2" t="s">
        <v>116</v>
      </c>
      <c r="H14" s="2" t="s">
        <v>142</v>
      </c>
      <c r="I14" s="2" t="s">
        <v>69</v>
      </c>
      <c r="J14" s="2" t="s">
        <v>118</v>
      </c>
      <c r="K14" s="2" t="s">
        <v>151</v>
      </c>
    </row>
    <row r="15" s="1" customFormat="1" ht="20" customHeight="1" spans="1:11">
      <c r="A15" s="3">
        <v>14305472764</v>
      </c>
      <c r="B15" s="3">
        <v>1951532</v>
      </c>
      <c r="C15" s="2" t="s">
        <v>152</v>
      </c>
      <c r="D15" s="2" t="s">
        <v>67</v>
      </c>
      <c r="E15" s="2" t="s">
        <v>114</v>
      </c>
      <c r="F15" s="2" t="s">
        <v>115</v>
      </c>
      <c r="G15" s="2" t="s">
        <v>116</v>
      </c>
      <c r="H15" s="2" t="s">
        <v>153</v>
      </c>
      <c r="I15" s="2" t="s">
        <v>67</v>
      </c>
      <c r="J15" s="2" t="s">
        <v>118</v>
      </c>
      <c r="K15" s="2" t="s">
        <v>154</v>
      </c>
    </row>
    <row r="16" s="1" customFormat="1" ht="20" customHeight="1" spans="1:11">
      <c r="A16" s="3">
        <v>14305158142</v>
      </c>
      <c r="B16" s="3">
        <v>1951399</v>
      </c>
      <c r="C16" s="2" t="s">
        <v>155</v>
      </c>
      <c r="D16" s="2" t="s">
        <v>65</v>
      </c>
      <c r="E16" s="2" t="s">
        <v>114</v>
      </c>
      <c r="F16" s="2" t="s">
        <v>115</v>
      </c>
      <c r="G16" s="2" t="s">
        <v>116</v>
      </c>
      <c r="H16" s="2" t="s">
        <v>156</v>
      </c>
      <c r="I16" s="2" t="s">
        <v>65</v>
      </c>
      <c r="J16" s="2" t="s">
        <v>118</v>
      </c>
      <c r="K16" s="2" t="s">
        <v>157</v>
      </c>
    </row>
    <row r="17" s="1" customFormat="1" ht="20" customHeight="1" spans="1:11">
      <c r="A17" s="3">
        <v>14304746844</v>
      </c>
      <c r="B17" s="3">
        <v>1951142</v>
      </c>
      <c r="C17" s="2" t="s">
        <v>158</v>
      </c>
      <c r="D17" s="2" t="s">
        <v>64</v>
      </c>
      <c r="E17" s="2" t="s">
        <v>114</v>
      </c>
      <c r="F17" s="2" t="s">
        <v>115</v>
      </c>
      <c r="G17" s="2" t="s">
        <v>116</v>
      </c>
      <c r="H17" s="2" t="s">
        <v>159</v>
      </c>
      <c r="I17" s="2" t="s">
        <v>64</v>
      </c>
      <c r="J17" s="2" t="s">
        <v>118</v>
      </c>
      <c r="K17" s="2" t="s">
        <v>160</v>
      </c>
    </row>
    <row r="18" s="1" customFormat="1" ht="20" customHeight="1" spans="1:11">
      <c r="A18" s="3">
        <v>14304500437</v>
      </c>
      <c r="B18" s="3">
        <v>1950944</v>
      </c>
      <c r="C18" s="2" t="s">
        <v>161</v>
      </c>
      <c r="D18" s="2" t="s">
        <v>63</v>
      </c>
      <c r="E18" s="2" t="s">
        <v>162</v>
      </c>
      <c r="F18" s="2" t="s">
        <v>115</v>
      </c>
      <c r="G18" s="2" t="s">
        <v>116</v>
      </c>
      <c r="H18" s="2" t="s">
        <v>163</v>
      </c>
      <c r="I18" s="2" t="s">
        <v>63</v>
      </c>
      <c r="J18" s="2" t="s">
        <v>118</v>
      </c>
      <c r="K18" s="2" t="s">
        <v>164</v>
      </c>
    </row>
    <row r="19" s="1" customFormat="1" ht="20" customHeight="1" spans="1:11">
      <c r="A19" s="3">
        <v>14301908066</v>
      </c>
      <c r="B19" s="3">
        <v>1950409</v>
      </c>
      <c r="C19" s="2" t="s">
        <v>165</v>
      </c>
      <c r="D19" s="2" t="s">
        <v>60</v>
      </c>
      <c r="E19" s="2" t="s">
        <v>114</v>
      </c>
      <c r="F19" s="2" t="s">
        <v>115</v>
      </c>
      <c r="G19" s="2" t="s">
        <v>116</v>
      </c>
      <c r="H19" s="2" t="s">
        <v>166</v>
      </c>
      <c r="I19" s="2" t="s">
        <v>60</v>
      </c>
      <c r="J19" s="2" t="s">
        <v>118</v>
      </c>
      <c r="K19" s="2" t="s">
        <v>167</v>
      </c>
    </row>
    <row r="20" s="1" customFormat="1" ht="20" customHeight="1" spans="1:11">
      <c r="A20" s="3">
        <v>14301688178</v>
      </c>
      <c r="B20" s="3">
        <v>1950237</v>
      </c>
      <c r="C20" s="2" t="s">
        <v>168</v>
      </c>
      <c r="D20" s="2" t="s">
        <v>57</v>
      </c>
      <c r="E20" s="2" t="s">
        <v>162</v>
      </c>
      <c r="F20" s="2" t="s">
        <v>115</v>
      </c>
      <c r="G20" s="2" t="s">
        <v>116</v>
      </c>
      <c r="H20" s="2" t="s">
        <v>169</v>
      </c>
      <c r="I20" s="2" t="s">
        <v>57</v>
      </c>
      <c r="J20" s="2" t="s">
        <v>118</v>
      </c>
      <c r="K20" s="2" t="s">
        <v>170</v>
      </c>
    </row>
    <row r="21" s="1" customFormat="1" ht="20" customHeight="1" spans="1:11">
      <c r="A21" s="3">
        <v>14301057387</v>
      </c>
      <c r="B21" s="3">
        <v>1949819</v>
      </c>
      <c r="C21" s="2" t="s">
        <v>155</v>
      </c>
      <c r="D21" s="2" t="s">
        <v>54</v>
      </c>
      <c r="E21" s="2" t="s">
        <v>114</v>
      </c>
      <c r="F21" s="2" t="s">
        <v>115</v>
      </c>
      <c r="G21" s="2" t="s">
        <v>116</v>
      </c>
      <c r="H21" s="2" t="s">
        <v>156</v>
      </c>
      <c r="I21" s="2" t="s">
        <v>54</v>
      </c>
      <c r="J21" s="2" t="s">
        <v>118</v>
      </c>
      <c r="K21" s="2" t="s">
        <v>171</v>
      </c>
    </row>
    <row r="22" s="1" customFormat="1" ht="20" customHeight="1" spans="1:11">
      <c r="A22" s="3">
        <v>14300847343</v>
      </c>
      <c r="B22" s="3">
        <v>1949737</v>
      </c>
      <c r="C22" s="2" t="s">
        <v>158</v>
      </c>
      <c r="D22" s="2" t="s">
        <v>51</v>
      </c>
      <c r="E22" s="2" t="s">
        <v>114</v>
      </c>
      <c r="F22" s="2" t="s">
        <v>115</v>
      </c>
      <c r="G22" s="2" t="s">
        <v>116</v>
      </c>
      <c r="H22" s="2" t="s">
        <v>159</v>
      </c>
      <c r="I22" s="2" t="s">
        <v>51</v>
      </c>
      <c r="J22" s="2" t="s">
        <v>118</v>
      </c>
      <c r="K22" s="2" t="s">
        <v>172</v>
      </c>
    </row>
    <row r="23" s="1" customFormat="1" ht="20" customHeight="1" spans="1:11">
      <c r="A23" s="3">
        <v>14300669103</v>
      </c>
      <c r="B23" s="3">
        <v>1949726</v>
      </c>
      <c r="C23" s="2" t="s">
        <v>135</v>
      </c>
      <c r="D23" s="2" t="s">
        <v>48</v>
      </c>
      <c r="E23" s="2" t="s">
        <v>162</v>
      </c>
      <c r="F23" s="2" t="s">
        <v>115</v>
      </c>
      <c r="G23" s="2" t="s">
        <v>116</v>
      </c>
      <c r="H23" s="2" t="s">
        <v>166</v>
      </c>
      <c r="I23" s="2" t="s">
        <v>48</v>
      </c>
      <c r="J23" s="2" t="s">
        <v>118</v>
      </c>
      <c r="K23" s="2" t="s">
        <v>173</v>
      </c>
    </row>
    <row r="24" s="1" customFormat="1" ht="20" customHeight="1" spans="1:11">
      <c r="A24" s="3">
        <v>14297814083</v>
      </c>
      <c r="B24" s="3">
        <v>1948294</v>
      </c>
      <c r="C24" s="2" t="s">
        <v>174</v>
      </c>
      <c r="D24" s="2" t="s">
        <v>45</v>
      </c>
      <c r="E24" s="2" t="s">
        <v>114</v>
      </c>
      <c r="F24" s="2" t="s">
        <v>115</v>
      </c>
      <c r="G24" s="2" t="s">
        <v>116</v>
      </c>
      <c r="H24" s="2" t="s">
        <v>175</v>
      </c>
      <c r="I24" s="2" t="s">
        <v>45</v>
      </c>
      <c r="J24" s="2" t="s">
        <v>118</v>
      </c>
      <c r="K24" s="2" t="s">
        <v>176</v>
      </c>
    </row>
    <row r="25" s="1" customFormat="1" ht="20" customHeight="1" spans="1:11">
      <c r="A25" s="3">
        <v>14297608664</v>
      </c>
      <c r="B25" s="3">
        <v>1948254</v>
      </c>
      <c r="C25" s="2" t="s">
        <v>177</v>
      </c>
      <c r="D25" s="2" t="s">
        <v>42</v>
      </c>
      <c r="E25" s="2" t="s">
        <v>178</v>
      </c>
      <c r="F25" s="2" t="s">
        <v>115</v>
      </c>
      <c r="G25" s="2" t="s">
        <v>116</v>
      </c>
      <c r="H25" s="2" t="s">
        <v>179</v>
      </c>
      <c r="I25" s="2" t="s">
        <v>42</v>
      </c>
      <c r="J25" s="2" t="s">
        <v>118</v>
      </c>
      <c r="K25" s="2" t="s">
        <v>180</v>
      </c>
    </row>
    <row r="26" s="1" customFormat="1" ht="20" customHeight="1" spans="1:11">
      <c r="A26" s="3">
        <v>14295450617</v>
      </c>
      <c r="B26" s="3">
        <v>1947623</v>
      </c>
      <c r="C26" s="2" t="s">
        <v>181</v>
      </c>
      <c r="D26" s="2" t="s">
        <v>39</v>
      </c>
      <c r="E26" s="2" t="s">
        <v>114</v>
      </c>
      <c r="F26" s="2" t="s">
        <v>115</v>
      </c>
      <c r="G26" s="2" t="s">
        <v>116</v>
      </c>
      <c r="H26" s="2" t="s">
        <v>182</v>
      </c>
      <c r="I26" s="2" t="s">
        <v>39</v>
      </c>
      <c r="J26" s="2" t="s">
        <v>118</v>
      </c>
      <c r="K26" s="2" t="s">
        <v>183</v>
      </c>
    </row>
    <row r="27" s="1" customFormat="1" ht="20" customHeight="1" spans="1:11">
      <c r="A27" s="3">
        <v>14293050377</v>
      </c>
      <c r="B27" s="3">
        <v>1946276</v>
      </c>
      <c r="C27" s="2" t="s">
        <v>184</v>
      </c>
      <c r="D27" s="2" t="s">
        <v>36</v>
      </c>
      <c r="E27" s="2" t="s">
        <v>114</v>
      </c>
      <c r="F27" s="2" t="s">
        <v>115</v>
      </c>
      <c r="G27" s="2" t="s">
        <v>116</v>
      </c>
      <c r="H27" s="2" t="s">
        <v>185</v>
      </c>
      <c r="I27" s="2" t="s">
        <v>36</v>
      </c>
      <c r="J27" s="2" t="s">
        <v>118</v>
      </c>
      <c r="K27" s="2" t="s">
        <v>186</v>
      </c>
    </row>
    <row r="28" s="1" customFormat="1" ht="20" customHeight="1" spans="1:11">
      <c r="A28" s="3">
        <v>14253329707</v>
      </c>
      <c r="B28" s="3">
        <v>1941192</v>
      </c>
      <c r="C28" s="2" t="s">
        <v>187</v>
      </c>
      <c r="D28" s="2" t="s">
        <v>32</v>
      </c>
      <c r="E28" s="2" t="s">
        <v>114</v>
      </c>
      <c r="F28" s="2" t="s">
        <v>115</v>
      </c>
      <c r="G28" s="2" t="s">
        <v>116</v>
      </c>
      <c r="H28" s="2" t="s">
        <v>188</v>
      </c>
      <c r="I28" s="2" t="s">
        <v>32</v>
      </c>
      <c r="J28" s="2" t="s">
        <v>118</v>
      </c>
      <c r="K28" s="2" t="s">
        <v>189</v>
      </c>
    </row>
    <row r="29" s="1" customFormat="1" ht="20" customHeight="1" spans="1:11">
      <c r="A29" s="3">
        <v>14191071942</v>
      </c>
      <c r="B29" s="3">
        <v>1933765</v>
      </c>
      <c r="C29" s="2" t="s">
        <v>190</v>
      </c>
      <c r="D29" s="2" t="s">
        <v>26</v>
      </c>
      <c r="E29" s="2" t="s">
        <v>114</v>
      </c>
      <c r="F29" s="2" t="s">
        <v>115</v>
      </c>
      <c r="G29" s="2" t="s">
        <v>116</v>
      </c>
      <c r="H29" s="2" t="s">
        <v>166</v>
      </c>
      <c r="I29" s="2" t="s">
        <v>26</v>
      </c>
      <c r="J29" s="2" t="s">
        <v>118</v>
      </c>
      <c r="K29" s="2" t="s">
        <v>191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2021-02-02T01:12:00Z</dcterms:created>
  <dcterms:modified xsi:type="dcterms:W3CDTF">2021-02-02T01:26:48Z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