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5"/>
  </bookViews>
  <sheets>
    <sheet name="总表" sheetId="1" r:id="rId1"/>
    <sheet name="订单详情" sheetId="2" r:id="rId2"/>
    <sheet name="承担退款" sheetId="3" r:id="rId3"/>
    <sheet name="调整金额" sheetId="4" r:id="rId4"/>
    <sheet name="商家承担优惠" sheetId="5" r:id="rId5"/>
    <sheet name="对账" sheetId="6" r:id="rId6"/>
    <sheet name="HOP" sheetId="7" r:id="rId7"/>
  </sheets>
  <definedNames>
    <definedName name="_xlnm._FilterDatabase" localSheetId="5" hidden="1">对账!$A$1:$K$49</definedName>
  </definedNames>
  <calcPr calcId="144525"/>
</workbook>
</file>

<file path=xl/sharedStrings.xml><?xml version="1.0" encoding="utf-8"?>
<sst xmlns="http://schemas.openxmlformats.org/spreadsheetml/2006/main" count="1218" uniqueCount="524">
  <si>
    <t>账单ID</t>
  </si>
  <si>
    <t>结算周期</t>
  </si>
  <si>
    <t>结算时区</t>
  </si>
  <si>
    <t>结算币种</t>
  </si>
  <si>
    <t>应付金额</t>
  </si>
  <si>
    <t>退款金额</t>
  </si>
  <si>
    <t>承担优惠</t>
  </si>
  <si>
    <t>调整金额</t>
  </si>
  <si>
    <t>结算金额</t>
  </si>
  <si>
    <t>633179344</t>
  </si>
  <si>
    <t>20210125-20210131</t>
  </si>
  <si>
    <t>UTC+08:00</t>
  </si>
  <si>
    <t>人民币(CNY)</t>
  </si>
  <si>
    <t>31855.00</t>
  </si>
  <si>
    <t>0.00</t>
  </si>
  <si>
    <t>酒店名称</t>
  </si>
  <si>
    <t>城市名称</t>
  </si>
  <si>
    <t>供应商订单号</t>
  </si>
  <si>
    <t>酒店确认号</t>
  </si>
  <si>
    <t>美团点评订单号</t>
  </si>
  <si>
    <t>商品名称</t>
  </si>
  <si>
    <t>入离日</t>
  </si>
  <si>
    <t>客人姓名</t>
  </si>
  <si>
    <t>应收技术服务费</t>
  </si>
  <si>
    <t>订单底价</t>
  </si>
  <si>
    <t/>
  </si>
  <si>
    <t>1962984</t>
  </si>
  <si>
    <t>2341871963096185984</t>
  </si>
  <si>
    <t>标准房</t>
  </si>
  <si>
    <t>2021-01-24~2021-01-25</t>
  </si>
  <si>
    <t>河南丽程,chan/kwaiching</t>
  </si>
  <si>
    <t>22.54</t>
  </si>
  <si>
    <t>322.00</t>
  </si>
  <si>
    <t>1963123</t>
  </si>
  <si>
    <t>2341871963097431680</t>
  </si>
  <si>
    <t>W.客房</t>
  </si>
  <si>
    <t>余建赋,TSANG/WAIYIN</t>
  </si>
  <si>
    <t>19.74</t>
  </si>
  <si>
    <t>282.00</t>
  </si>
  <si>
    <t>1963106</t>
  </si>
  <si>
    <t>2341871963097683072</t>
  </si>
  <si>
    <t>余建赋,CHAN/CHEUKLAM</t>
  </si>
  <si>
    <t>1963325</t>
  </si>
  <si>
    <t>2341871963098826368</t>
  </si>
  <si>
    <t>豪华亲子客房</t>
  </si>
  <si>
    <t>余建赋,CHEUNG/MANLEONG</t>
  </si>
  <si>
    <t>24.50</t>
  </si>
  <si>
    <t>350.00</t>
  </si>
  <si>
    <t>HongKong</t>
  </si>
  <si>
    <t>1963090</t>
  </si>
  <si>
    <t>2846275121363489503</t>
  </si>
  <si>
    <t>Chan/honkwong,Chan/honkwong</t>
  </si>
  <si>
    <t>97597905</t>
  </si>
  <si>
    <t>2341871963106339968</t>
  </si>
  <si>
    <t>豪华特大床房</t>
  </si>
  <si>
    <t>2021-01-25~2021-01-26</t>
  </si>
  <si>
    <t>LAIWANLI,Ling /See Hong</t>
  </si>
  <si>
    <t>17.08</t>
  </si>
  <si>
    <t>244.00</t>
  </si>
  <si>
    <t>Macow</t>
  </si>
  <si>
    <t>1956267</t>
  </si>
  <si>
    <t>2558044745156932779</t>
  </si>
  <si>
    <t>豪华贝丽套房</t>
  </si>
  <si>
    <t>Mei/Lanxi,Mei/Lanxi,Yu/Fei</t>
  </si>
  <si>
    <t>65.45</t>
  </si>
  <si>
    <t>935.00</t>
  </si>
  <si>
    <t>Dubai</t>
  </si>
  <si>
    <t>97539149</t>
  </si>
  <si>
    <t>3422735873671421595</t>
  </si>
  <si>
    <t>海景特大床房</t>
  </si>
  <si>
    <t>Chen/xinyi,Chen/xinyi</t>
  </si>
  <si>
    <t>56.63</t>
  </si>
  <si>
    <t>809.00</t>
  </si>
  <si>
    <t>1965920</t>
  </si>
  <si>
    <t>2341871963120379776</t>
  </si>
  <si>
    <t>2021-01-26~2021-01-27</t>
  </si>
  <si>
    <t>余建赋,YIU/CHI</t>
  </si>
  <si>
    <t>24.43</t>
  </si>
  <si>
    <t>349.00</t>
  </si>
  <si>
    <t>1961594</t>
  </si>
  <si>
    <t>1961594,1961594,1961594</t>
  </si>
  <si>
    <t>2558044745198978131</t>
  </si>
  <si>
    <t>高级房</t>
  </si>
  <si>
    <t>2021-01-24~2021-01-27</t>
  </si>
  <si>
    <t>liu/shu jun,liu/shu jun</t>
  </si>
  <si>
    <t>21.84</t>
  </si>
  <si>
    <t>312.00</t>
  </si>
  <si>
    <t>97870465</t>
  </si>
  <si>
    <t>3422735873681583899</t>
  </si>
  <si>
    <t>1964923</t>
  </si>
  <si>
    <t>3422735873681708579</t>
  </si>
  <si>
    <t>豪华双床房</t>
  </si>
  <si>
    <t>HUANG/JINBIAO,HUANG/JINBIAO</t>
  </si>
  <si>
    <t>44.38</t>
  </si>
  <si>
    <t>634.00</t>
  </si>
  <si>
    <t>1951669</t>
  </si>
  <si>
    <t>1951669,1951669,1951669</t>
  </si>
  <si>
    <t>2341871963011443072</t>
  </si>
  <si>
    <t>标准双人床房</t>
  </si>
  <si>
    <t>2021-01-25~2021-01-28</t>
  </si>
  <si>
    <t>QiaoHao,YAN/WEI</t>
  </si>
  <si>
    <t>57.33</t>
  </si>
  <si>
    <t>819.00</t>
  </si>
  <si>
    <t>1961976</t>
  </si>
  <si>
    <t>1961976,1961976,1961976</t>
  </si>
  <si>
    <t>2341871963087233236</t>
  </si>
  <si>
    <t>su/ying,su/ying,zhu/jiajia</t>
  </si>
  <si>
    <t>1965023</t>
  </si>
  <si>
    <t>2341871963113630848</t>
  </si>
  <si>
    <t>超豪华大床房</t>
  </si>
  <si>
    <t>2021-01-27~2021-01-28</t>
  </si>
  <si>
    <t>xieLan,xie/Lan,NG/KINHUNG</t>
  </si>
  <si>
    <t>31.99</t>
  </si>
  <si>
    <t>457.00</t>
  </si>
  <si>
    <t>97965313</t>
  </si>
  <si>
    <t>2341871963117461632</t>
  </si>
  <si>
    <t>豪华大床客房</t>
  </si>
  <si>
    <t>上海迪尼,WAI/TSUIPAI</t>
  </si>
  <si>
    <t>29.75</t>
  </si>
  <si>
    <t>425.00</t>
  </si>
  <si>
    <t>98248594</t>
  </si>
  <si>
    <t>2341871963123157632</t>
  </si>
  <si>
    <t>上海迪尼,XIULIAN/XIE</t>
  </si>
  <si>
    <t>1966381</t>
  </si>
  <si>
    <t>2341871963124016128</t>
  </si>
  <si>
    <t>河南丽程,XIAO/JIE</t>
  </si>
  <si>
    <t>8.26</t>
  </si>
  <si>
    <t>118.00</t>
  </si>
  <si>
    <t>1966496</t>
  </si>
  <si>
    <t>2341871963125155968</t>
  </si>
  <si>
    <t>河南丽程,He/Jinghui</t>
  </si>
  <si>
    <t>7.84</t>
  </si>
  <si>
    <t>112.00</t>
  </si>
  <si>
    <t>97642463</t>
  </si>
  <si>
    <t>2558044745223232839</t>
  </si>
  <si>
    <t>城景豪华特大床房</t>
  </si>
  <si>
    <t xml:space="preserve">Yang/Yinhua ,Yang/Yinhua </t>
  </si>
  <si>
    <t>96.32</t>
  </si>
  <si>
    <t>1376.00</t>
  </si>
  <si>
    <t>1962129</t>
  </si>
  <si>
    <t>3206563091543854344</t>
  </si>
  <si>
    <t>Lin/xiao feng,Lin/xiao feng</t>
  </si>
  <si>
    <t>64.26</t>
  </si>
  <si>
    <t>918.00</t>
  </si>
  <si>
    <t>98306390</t>
  </si>
  <si>
    <t>3422735873695358875</t>
  </si>
  <si>
    <t>54.81</t>
  </si>
  <si>
    <t>783.00</t>
  </si>
  <si>
    <t>1960059</t>
  </si>
  <si>
    <t>1960059,1960059</t>
  </si>
  <si>
    <t>2341871963070314112</t>
  </si>
  <si>
    <t>豪华景隅客房</t>
  </si>
  <si>
    <t>2021-01-27~2021-01-29</t>
  </si>
  <si>
    <t>余建赋,FENG/RUNHUAN</t>
  </si>
  <si>
    <t>85.40</t>
  </si>
  <si>
    <t>1220.00</t>
  </si>
  <si>
    <t>1960086</t>
  </si>
  <si>
    <t>1960086,1960086</t>
  </si>
  <si>
    <t>2341871963070637056</t>
  </si>
  <si>
    <t>余建赋,LI/JIANXIN</t>
  </si>
  <si>
    <t>85.96</t>
  </si>
  <si>
    <t>1228.00</t>
  </si>
  <si>
    <t>1960061</t>
  </si>
  <si>
    <t>1960061,1960061</t>
  </si>
  <si>
    <t>2341871963071160448</t>
  </si>
  <si>
    <t>余建赋,FENG/RUNQING</t>
  </si>
  <si>
    <t>1966165</t>
  </si>
  <si>
    <t>2341871963123061632</t>
  </si>
  <si>
    <t>智能房</t>
  </si>
  <si>
    <t>2021-01-28~2021-01-29</t>
  </si>
  <si>
    <t>河南丽程,SHI/BIQING</t>
  </si>
  <si>
    <t>18.06</t>
  </si>
  <si>
    <t>258.00</t>
  </si>
  <si>
    <t>1966394</t>
  </si>
  <si>
    <t>1966394,1966394</t>
  </si>
  <si>
    <t>2341871963124316800</t>
  </si>
  <si>
    <t>Superior Double Room</t>
  </si>
  <si>
    <t>QiaoHao,CHENG/JIAN</t>
  </si>
  <si>
    <t>15.54</t>
  </si>
  <si>
    <t>222.00</t>
  </si>
  <si>
    <t>97655549</t>
  </si>
  <si>
    <t>2774217527337821730</t>
  </si>
  <si>
    <t>Cheng/Yuk Shing,Cheng/Yuk Shing</t>
  </si>
  <si>
    <t>29.82</t>
  </si>
  <si>
    <t>426.00</t>
  </si>
  <si>
    <t>1968473</t>
  </si>
  <si>
    <t>2341871963244770560</t>
  </si>
  <si>
    <t>标准套房</t>
  </si>
  <si>
    <t>2021-01-29~2021-01-30</t>
  </si>
  <si>
    <t>河南丽程,Xu/jianhua</t>
  </si>
  <si>
    <t>42.49</t>
  </si>
  <si>
    <t>607.00</t>
  </si>
  <si>
    <t>1968454</t>
  </si>
  <si>
    <t>2341871963245196672</t>
  </si>
  <si>
    <t>高级特大床房</t>
  </si>
  <si>
    <t>congmingdian,Alshaya/Yousef,TBA/TBA</t>
  </si>
  <si>
    <t>16.45</t>
  </si>
  <si>
    <t>235.00</t>
  </si>
  <si>
    <t>1967021</t>
  </si>
  <si>
    <t>1967021,1967021</t>
  </si>
  <si>
    <t>2485987151227189026</t>
  </si>
  <si>
    <t>豪华双床客房</t>
  </si>
  <si>
    <t>2021-01-28~2021-01-30</t>
  </si>
  <si>
    <t>Ma/hengyuan,Ma/hengyuan,Guo/na</t>
  </si>
  <si>
    <t>70.70</t>
  </si>
  <si>
    <t>1010.00</t>
  </si>
  <si>
    <t>98714502</t>
  </si>
  <si>
    <t>2702159933427453093</t>
  </si>
  <si>
    <t>豪华大床房</t>
  </si>
  <si>
    <t>chu/kuk heung,chu/kuk heung</t>
  </si>
  <si>
    <t>70.21</t>
  </si>
  <si>
    <t>1003.00</t>
  </si>
  <si>
    <t>1968600</t>
  </si>
  <si>
    <t>3278620685740464169</t>
  </si>
  <si>
    <t>行政套房</t>
  </si>
  <si>
    <t>hu/libin,hu/libin</t>
  </si>
  <si>
    <t>43.47</t>
  </si>
  <si>
    <t>621.00</t>
  </si>
  <si>
    <t>1952500</t>
  </si>
  <si>
    <t>2341871963018337920</t>
  </si>
  <si>
    <t>豪华大/双房</t>
  </si>
  <si>
    <t>2021-01-30~2021-01-31</t>
  </si>
  <si>
    <t>QiaoHao,NGIAM/JING XIONG,KURODA/TOMOKO</t>
  </si>
  <si>
    <t>48.58</t>
  </si>
  <si>
    <t>694.00</t>
  </si>
  <si>
    <t>97599775</t>
  </si>
  <si>
    <t>97599775,97599775,97599775,97599775,97599775,97599775</t>
  </si>
  <si>
    <t>2341871963106387328</t>
  </si>
  <si>
    <t>2021-01-25~2021-01-31</t>
  </si>
  <si>
    <t>CNBooking,CEN/JINGQIN,CEN/JINGQIN</t>
  </si>
  <si>
    <t>196.98</t>
  </si>
  <si>
    <t>2814.00</t>
  </si>
  <si>
    <t>1969119</t>
  </si>
  <si>
    <t>2341871963254360960</t>
  </si>
  <si>
    <t>congmingdian,Maniran/Srirumiyati,TBA/TBA</t>
  </si>
  <si>
    <t>17.64</t>
  </si>
  <si>
    <t>252.00</t>
  </si>
  <si>
    <t>99373026</t>
  </si>
  <si>
    <t>2341871963254483200</t>
  </si>
  <si>
    <t>LAIWANLI,Ling/SeeHong</t>
  </si>
  <si>
    <t>14.35</t>
  </si>
  <si>
    <t>205.00</t>
  </si>
  <si>
    <t>99386414</t>
  </si>
  <si>
    <t>2341871963255190400</t>
  </si>
  <si>
    <t>特大床房</t>
  </si>
  <si>
    <t>客服,Freeman/Gregory</t>
  </si>
  <si>
    <t>40.60</t>
  </si>
  <si>
    <t>580.00</t>
  </si>
  <si>
    <t>1969425</t>
  </si>
  <si>
    <t>2341871963259058816</t>
  </si>
  <si>
    <t>CHENGDU TIANYU,DONG/PING</t>
  </si>
  <si>
    <t>10.08</t>
  </si>
  <si>
    <t>144.00</t>
  </si>
  <si>
    <t>1969654</t>
  </si>
  <si>
    <t>2630102339413564608</t>
  </si>
  <si>
    <t>至尊客房</t>
  </si>
  <si>
    <t>yuan/ke,yuan/ke</t>
  </si>
  <si>
    <t>11.69</t>
  </si>
  <si>
    <t>167.00</t>
  </si>
  <si>
    <t>1969121</t>
  </si>
  <si>
    <t>2702159933444748425</t>
  </si>
  <si>
    <t>Fu/Cuihua,Fu/Cuihua,Xia/Weiliang</t>
  </si>
  <si>
    <t>64.05</t>
  </si>
  <si>
    <t>915.00</t>
  </si>
  <si>
    <t>1961491</t>
  </si>
  <si>
    <t>1961491,1961491,1961491,1961491,1961491,1961491,1961491</t>
  </si>
  <si>
    <t>2774217527311587662</t>
  </si>
  <si>
    <t>2021-01-24~2021-01-31</t>
  </si>
  <si>
    <t>Yeung/Cheong Yuet,Yeung/Cheong Yuet</t>
  </si>
  <si>
    <t>131.95</t>
  </si>
  <si>
    <t>1885.00</t>
  </si>
  <si>
    <t>1969056</t>
  </si>
  <si>
    <t>2990390309594723221</t>
  </si>
  <si>
    <t xml:space="preserve">wang /Shan Shan ,wang /Shan Shan </t>
  </si>
  <si>
    <t>1968304</t>
  </si>
  <si>
    <t>1968304,1968304</t>
  </si>
  <si>
    <t>3134505497658426551</t>
  </si>
  <si>
    <t>豪华房</t>
  </si>
  <si>
    <t>2021-01-29~2021-01-31</t>
  </si>
  <si>
    <t>chen/weiran,chen/weiran</t>
  </si>
  <si>
    <t>60.69</t>
  </si>
  <si>
    <t>867.00</t>
  </si>
  <si>
    <t>1966073</t>
  </si>
  <si>
    <t>1966073,1966073</t>
  </si>
  <si>
    <t>3278620685614924289</t>
  </si>
  <si>
    <t>YU/JIANHUA,YU/JIANHUA,JING/YUXUAN</t>
  </si>
  <si>
    <t>23.94</t>
  </si>
  <si>
    <t>342.00</t>
  </si>
  <si>
    <t>1943048</t>
  </si>
  <si>
    <t>1943048,1943048</t>
  </si>
  <si>
    <t>3350678279418524614</t>
  </si>
  <si>
    <t>Lu/Ling,Lu/Ling,Chen/Yi</t>
  </si>
  <si>
    <t>88.06</t>
  </si>
  <si>
    <t>1258.00</t>
  </si>
  <si>
    <t>1963096</t>
  </si>
  <si>
    <t>1963096,1963096</t>
  </si>
  <si>
    <t>3422735873666919595</t>
  </si>
  <si>
    <t>Tan/Yaowen,Tan/Yaowen,Tang/Rongyu</t>
  </si>
  <si>
    <t>99.40</t>
  </si>
  <si>
    <t>1420.00</t>
  </si>
  <si>
    <t>99380273</t>
  </si>
  <si>
    <t>3422735873823993499</t>
  </si>
  <si>
    <t>48.65</t>
  </si>
  <si>
    <t>695.00</t>
  </si>
  <si>
    <t>入离日期</t>
  </si>
  <si>
    <t>美团退还技术服务费</t>
  </si>
  <si>
    <t>供应商实际退款金额</t>
  </si>
  <si>
    <t>类型</t>
  </si>
  <si>
    <t>调整说明</t>
  </si>
  <si>
    <t>调账人</t>
  </si>
  <si>
    <t>调账时间</t>
  </si>
  <si>
    <t>备注</t>
  </si>
  <si>
    <t>产品名称</t>
  </si>
  <si>
    <t>入住姓名</t>
  </si>
  <si>
    <t>优惠金额</t>
  </si>
  <si>
    <t>优惠名称</t>
  </si>
  <si>
    <t>0123澳门人工采集T1</t>
  </si>
  <si>
    <t>21-1月澳门临时兜底补贴</t>
  </si>
  <si>
    <t>0128澳门人工采集T1</t>
  </si>
  <si>
    <t>酒旅抵券</t>
  </si>
  <si>
    <t>,</t>
  </si>
  <si>
    <t>原单971，结算621，强制扣款350元，已抵冲</t>
  </si>
  <si>
    <t>A210202104123459</t>
  </si>
  <si>
    <t>合计31855元</t>
  </si>
  <si>
    <t>客户订单号</t>
  </si>
  <si>
    <t>汇智订单号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</si>
  <si>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</si>
  <si>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</si>
  <si>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</si>
  <si>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</si>
  <si>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</si>
  <si>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</si>
  <si>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</si>
  <si>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</si>
  <si>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澳门君怡酒店</t>
  </si>
  <si>
    <t>yuan ke</t>
  </si>
  <si>
    <t>2021-01-30</t>
  </si>
  <si>
    <t>2021-01-31</t>
  </si>
  <si>
    <t>RMB</t>
  </si>
  <si>
    <t>ke/yuan</t>
  </si>
  <si>
    <t>2021/1/30 22:53:15</t>
  </si>
  <si>
    <t>澳门帝濠酒店</t>
  </si>
  <si>
    <t>DONG PING</t>
  </si>
  <si>
    <t>PING/DONG</t>
  </si>
  <si>
    <t>2021/1/30 19:46:47</t>
  </si>
  <si>
    <t>1969140</t>
  </si>
  <si>
    <t>夏洛特南方公园万豪酒店</t>
  </si>
  <si>
    <t>Freeman Gregory</t>
  </si>
  <si>
    <t>Gregory/Freeman</t>
  </si>
  <si>
    <t>2021/1/30 13:54:52</t>
  </si>
  <si>
    <t>澳门巴黎人</t>
  </si>
  <si>
    <t>Fu Cuihua,Xia Weiliang</t>
  </si>
  <si>
    <t>Cuihua/Fu</t>
  </si>
  <si>
    <t>2021/1/30 13:27:16</t>
  </si>
  <si>
    <t>三宝拢星星酒店</t>
  </si>
  <si>
    <t>Maniran Srirumiyati,TBA TBA</t>
  </si>
  <si>
    <t>Srirumiyati/Maniran</t>
  </si>
  <si>
    <t>2021/1/30 13:26:26</t>
  </si>
  <si>
    <t>1969117</t>
  </si>
  <si>
    <t>迪拜 JW 万豪侯爵酒店</t>
  </si>
  <si>
    <t>Chen xinyi</t>
  </si>
  <si>
    <t>xinyi/Chen</t>
  </si>
  <si>
    <t>2021/1/30 13:19:40</t>
  </si>
  <si>
    <t>1969091</t>
  </si>
  <si>
    <t>普崇福朋喜来登酒店</t>
  </si>
  <si>
    <t>Ling SeeHong</t>
  </si>
  <si>
    <t>SeeHong/Ling</t>
  </si>
  <si>
    <t>2021/1/30 12:43:01</t>
  </si>
  <si>
    <t>wang  Shan Shan</t>
  </si>
  <si>
    <t xml:space="preserve">Shan Shan /wang </t>
  </si>
  <si>
    <t>2021/1/30 11:46:04</t>
  </si>
  <si>
    <t>富豪香港酒店</t>
  </si>
  <si>
    <t>hu libin</t>
  </si>
  <si>
    <t>971.00</t>
  </si>
  <si>
    <t>libin/hu</t>
  </si>
  <si>
    <t>2021/1/29 19:08:27</t>
  </si>
  <si>
    <t>香港99号宝恒酒店</t>
  </si>
  <si>
    <t>Xu jianhua</t>
  </si>
  <si>
    <t>2021-01-29</t>
  </si>
  <si>
    <t>jianhua/Xu</t>
  </si>
  <si>
    <t>2021/1/29 16:36:42</t>
  </si>
  <si>
    <t>迪拜韩亚酒店</t>
  </si>
  <si>
    <t>Alshaya Yousef,TBA TBA</t>
  </si>
  <si>
    <t>Yousef/Alshaya</t>
  </si>
  <si>
    <t>2021/1/29 16:03:18</t>
  </si>
  <si>
    <t>澳门喜来登大酒店</t>
  </si>
  <si>
    <t>chen weiran</t>
  </si>
  <si>
    <t>weiran/chen</t>
  </si>
  <si>
    <t>2021/1/29 9:13:43</t>
  </si>
  <si>
    <t>1968080</t>
  </si>
  <si>
    <t>澳门JW万豪酒店</t>
  </si>
  <si>
    <t>chu kuk heung</t>
  </si>
  <si>
    <t>kuk heung/chu</t>
  </si>
  <si>
    <t>2021/1/28 20:20:40</t>
  </si>
  <si>
    <t>Ma hengyuan,Guo na</t>
  </si>
  <si>
    <t>2021-01-28</t>
  </si>
  <si>
    <t>hengyuan/Ma</t>
  </si>
  <si>
    <t>2021/1/27 19:32:20</t>
  </si>
  <si>
    <t>1966660</t>
  </si>
  <si>
    <t>2021-01-27</t>
  </si>
  <si>
    <t>2021/1/27 15:12:51</t>
  </si>
  <si>
    <t>澳门财神酒店</t>
  </si>
  <si>
    <t>He Jinghui</t>
  </si>
  <si>
    <t>Jinghui/He</t>
  </si>
  <si>
    <t>2021/1/27 13:01:41</t>
  </si>
  <si>
    <t>澳门新东方置地酒店</t>
  </si>
  <si>
    <t>CHENG JIAN</t>
  </si>
  <si>
    <t>JIAN/CHENG</t>
  </si>
  <si>
    <t>2021/1/27 11:56:12</t>
  </si>
  <si>
    <t>XIAO JIE</t>
  </si>
  <si>
    <t>JIE/XIAO</t>
  </si>
  <si>
    <t>2021/1/27 11:50:46</t>
  </si>
  <si>
    <t>1966239</t>
  </si>
  <si>
    <t>香港沙田万怡酒店</t>
  </si>
  <si>
    <t>XIULIAN XIE</t>
  </si>
  <si>
    <t>XIE/XIULIAN</t>
  </si>
  <si>
    <t>2021/1/27 10:26:25</t>
  </si>
  <si>
    <t>香港粤海酒店</t>
  </si>
  <si>
    <t>SHI BIQING</t>
  </si>
  <si>
    <t>BIQING/SHI</t>
  </si>
  <si>
    <t>2021/1/27 9:21:45</t>
  </si>
  <si>
    <t>澳门新口岸智选假日酒店</t>
  </si>
  <si>
    <t>YU JIANHUA,JING YUXUAN</t>
  </si>
  <si>
    <t>JIANHUA/YU</t>
  </si>
  <si>
    <t>2021/1/27 2:02:46</t>
  </si>
  <si>
    <t>香港帝京酒店</t>
  </si>
  <si>
    <t>YIU CHI</t>
  </si>
  <si>
    <t>2021-01-26</t>
  </si>
  <si>
    <t>CHI/YIU</t>
  </si>
  <si>
    <t>2021/1/26 21:53:52</t>
  </si>
  <si>
    <t>1965522</t>
  </si>
  <si>
    <t>WAI TSUIPAI</t>
  </si>
  <si>
    <t>TSUIPAI/WAI</t>
  </si>
  <si>
    <t>2021/1/26 18:06:05</t>
  </si>
  <si>
    <t>香港皇家太平洋酒店</t>
  </si>
  <si>
    <t>xie Lan,NG KINHUNG</t>
  </si>
  <si>
    <t>Lan/xie</t>
  </si>
  <si>
    <t>2021/1/26 11:56:14</t>
  </si>
  <si>
    <t>HUANG JINBIAO</t>
  </si>
  <si>
    <t>JINBIAO/HUANG</t>
  </si>
  <si>
    <t>2021/1/26 10:54:59</t>
  </si>
  <si>
    <t>1964842</t>
  </si>
  <si>
    <t>2021/1/26 9:36:06</t>
  </si>
  <si>
    <t>1964707</t>
  </si>
  <si>
    <t>Cheng Yuk Shing</t>
  </si>
  <si>
    <t>Yuk Shing/Cheng</t>
  </si>
  <si>
    <t>2021/1/25 23:08:35</t>
  </si>
  <si>
    <t>1964656</t>
  </si>
  <si>
    <t>香港JW万豪酒店</t>
  </si>
  <si>
    <t>Yang Yinhua</t>
  </si>
  <si>
    <t>Yinhua /Yang</t>
  </si>
  <si>
    <t>2021/1/25 22:24:30</t>
  </si>
  <si>
    <t>1964138</t>
  </si>
  <si>
    <t>迪拜喜来登大酒店</t>
  </si>
  <si>
    <t>CEN JINGQIN,CEN JINGQIN</t>
  </si>
  <si>
    <t>2021-01-25</t>
  </si>
  <si>
    <t>JINGQIN/CEN</t>
  </si>
  <si>
    <t>2021/1/25 17:36:47</t>
  </si>
  <si>
    <t>1964107</t>
  </si>
  <si>
    <t>Ling  See Hong</t>
  </si>
  <si>
    <t xml:space="preserve">See Hong/Ling </t>
  </si>
  <si>
    <t>2021/1/25 17:19:21</t>
  </si>
  <si>
    <t>1963657</t>
  </si>
  <si>
    <t>2021/1/25 11:14:07</t>
  </si>
  <si>
    <t>CHEUNG MANLEONG</t>
  </si>
  <si>
    <t>2021-01-24</t>
  </si>
  <si>
    <t>MANLEONG/CHEUNG</t>
  </si>
  <si>
    <t>2021/1/24 22:10:11</t>
  </si>
  <si>
    <t>香港旺角荟贤居(如心酒店集团管理)</t>
  </si>
  <si>
    <t>TSANG WAIYIN</t>
  </si>
  <si>
    <t>WAIYIN/TSANG</t>
  </si>
  <si>
    <t>2021/1/24 19:48:38</t>
  </si>
  <si>
    <t>CHAN CHEUKLAM</t>
  </si>
  <si>
    <t>CHEUKLAM/CHAN</t>
  </si>
  <si>
    <t>2021/1/24 19:41:34</t>
  </si>
  <si>
    <t>澳门文华东方酒店</t>
  </si>
  <si>
    <t>Tan Yaowen,Tang Rongyu</t>
  </si>
  <si>
    <t>Yaowen/Tan</t>
  </si>
  <si>
    <t>2021/1/24 19:32:14</t>
  </si>
  <si>
    <t>Chan honkwong</t>
  </si>
  <si>
    <t>honkwong/Chan</t>
  </si>
  <si>
    <t>2021/1/24 19:28:59</t>
  </si>
  <si>
    <t>香港如心海景酒店暨会议中心</t>
  </si>
  <si>
    <t>chan kwaiching</t>
  </si>
  <si>
    <t>kwaiching/chan</t>
  </si>
  <si>
    <t>2021/1/24 17:59:18</t>
  </si>
  <si>
    <t>澳门威尼斯人度假村酒店</t>
  </si>
  <si>
    <t>Lin xiao feng</t>
  </si>
  <si>
    <t>xiao feng/Lin</t>
  </si>
  <si>
    <t>2021/1/23 22:11:00</t>
  </si>
  <si>
    <t>su ying,zhu jiajia</t>
  </si>
  <si>
    <t>ying/su</t>
  </si>
  <si>
    <t>2021/1/23 21:02:42</t>
  </si>
  <si>
    <t>liu shu jun</t>
  </si>
  <si>
    <t>shu jun/liu</t>
  </si>
  <si>
    <t>2021/1/23 17:16:35</t>
  </si>
  <si>
    <t>Yeung Cheong Yuet</t>
  </si>
  <si>
    <t>1885.03</t>
  </si>
  <si>
    <t>Cheong Yuet/Yeung</t>
  </si>
  <si>
    <t>2021/1/23 15:58:50</t>
  </si>
  <si>
    <t>LI JIANXIN</t>
  </si>
  <si>
    <t>JIANXIN/LI</t>
  </si>
  <si>
    <t>2021/1/22 14:46:38</t>
  </si>
  <si>
    <t>FENG RUNQING</t>
  </si>
  <si>
    <t>RUNQING/FENG</t>
  </si>
  <si>
    <t>2021/1/22 14:26:35</t>
  </si>
  <si>
    <t>FENG RUNHUAN</t>
  </si>
  <si>
    <t>RUNHUAN/FENG</t>
  </si>
  <si>
    <t>2021/1/22 14:24:52</t>
  </si>
  <si>
    <t>Mei Lanxi,Yu Fei</t>
  </si>
  <si>
    <t>Lanxi/Mei</t>
  </si>
  <si>
    <t>2021/1/19 22:52:19</t>
  </si>
  <si>
    <t>新加坡文华大酒店(SG Clean)</t>
  </si>
  <si>
    <t>NGIAM JING XIONG,KURODA TOMOKO</t>
  </si>
  <si>
    <t>JING XIONG/NGIAM</t>
  </si>
  <si>
    <t>2021/1/17 19:34:18</t>
  </si>
  <si>
    <t>伯明翰北部坎诺克假日酒店</t>
  </si>
  <si>
    <t>YAN WEI</t>
  </si>
  <si>
    <t>WEI/YAN</t>
  </si>
  <si>
    <t>2021/1/17 10:27:57</t>
  </si>
  <si>
    <t>澳门大仓酒店</t>
  </si>
  <si>
    <t>Lu Ling,Chen Yi</t>
  </si>
  <si>
    <t>Ling/Lu</t>
  </si>
  <si>
    <t>2021/1/8 23:34:52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</si>
</sst>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6" fillId="18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14" borderId="7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13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9"/>
  <sheetViews>
    <sheetView workbookViewId="0">
      <selection activeCell="A1" sqref="$A1:$XFD1048576"/>
    </sheetView>
  </sheetViews>
  <sheetFormatPr defaultColWidth="9" defaultRowHeight="13.5"/>
  <sheetData>
    <row r="1" spans="1:10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</row>
    <row r="2" spans="1:10">
      <c r="A2" t="s">
        <v>25</v>
      </c>
      <c r="B2" t="s">
        <v>25</v>
      </c>
      <c r="C2" t="s">
        <v>26</v>
      </c>
      <c r="D2" t="s">
        <v>26</v>
      </c>
      <c r="E2" t="s">
        <v>27</v>
      </c>
      <c r="F2" t="s">
        <v>28</v>
      </c>
      <c r="G2" t="s">
        <v>29</v>
      </c>
      <c r="H2" t="s">
        <v>30</v>
      </c>
      <c r="I2" t="s">
        <v>31</v>
      </c>
      <c r="J2" t="s">
        <v>32</v>
      </c>
    </row>
    <row r="3" spans="1:10">
      <c r="A3" t="s">
        <v>25</v>
      </c>
      <c r="B3" t="s">
        <v>25</v>
      </c>
      <c r="C3" t="s">
        <v>33</v>
      </c>
      <c r="D3" t="s">
        <v>33</v>
      </c>
      <c r="E3" t="s">
        <v>34</v>
      </c>
      <c r="F3" t="s">
        <v>35</v>
      </c>
      <c r="G3" t="s">
        <v>29</v>
      </c>
      <c r="H3" t="s">
        <v>36</v>
      </c>
      <c r="I3" t="s">
        <v>37</v>
      </c>
      <c r="J3" t="s">
        <v>38</v>
      </c>
    </row>
    <row r="4" spans="1:10">
      <c r="A4" t="s">
        <v>25</v>
      </c>
      <c r="B4" t="s">
        <v>25</v>
      </c>
      <c r="C4" t="s">
        <v>39</v>
      </c>
      <c r="D4" t="s">
        <v>39</v>
      </c>
      <c r="E4" t="s">
        <v>40</v>
      </c>
      <c r="F4" t="s">
        <v>35</v>
      </c>
      <c r="G4" t="s">
        <v>29</v>
      </c>
      <c r="H4" t="s">
        <v>41</v>
      </c>
      <c r="I4" t="s">
        <v>37</v>
      </c>
      <c r="J4" t="s">
        <v>38</v>
      </c>
    </row>
    <row r="5" spans="1:10">
      <c r="A5" t="s">
        <v>25</v>
      </c>
      <c r="B5" t="s">
        <v>25</v>
      </c>
      <c r="C5" t="s">
        <v>42</v>
      </c>
      <c r="D5" t="s">
        <v>42</v>
      </c>
      <c r="E5" t="s">
        <v>43</v>
      </c>
      <c r="F5" t="s">
        <v>44</v>
      </c>
      <c r="G5" t="s">
        <v>29</v>
      </c>
      <c r="H5" t="s">
        <v>45</v>
      </c>
      <c r="I5" t="s">
        <v>46</v>
      </c>
      <c r="J5" t="s">
        <v>47</v>
      </c>
    </row>
    <row r="6" spans="1:10">
      <c r="A6" t="s">
        <v>25</v>
      </c>
      <c r="B6" t="s">
        <v>48</v>
      </c>
      <c r="C6" t="s">
        <v>49</v>
      </c>
      <c r="D6" t="s">
        <v>49</v>
      </c>
      <c r="E6" t="s">
        <v>50</v>
      </c>
      <c r="F6" t="s">
        <v>44</v>
      </c>
      <c r="G6" t="s">
        <v>29</v>
      </c>
      <c r="H6" t="s">
        <v>51</v>
      </c>
      <c r="I6" t="s">
        <v>46</v>
      </c>
      <c r="J6" t="s">
        <v>47</v>
      </c>
    </row>
    <row r="7" spans="1:10">
      <c r="A7" t="s">
        <v>25</v>
      </c>
      <c r="B7" t="s">
        <v>25</v>
      </c>
      <c r="C7" t="s">
        <v>52</v>
      </c>
      <c r="D7" t="s">
        <v>52</v>
      </c>
      <c r="E7" t="s">
        <v>53</v>
      </c>
      <c r="F7" t="s">
        <v>54</v>
      </c>
      <c r="G7" t="s">
        <v>55</v>
      </c>
      <c r="H7" t="s">
        <v>56</v>
      </c>
      <c r="I7" t="s">
        <v>57</v>
      </c>
      <c r="J7" t="s">
        <v>58</v>
      </c>
    </row>
    <row r="8" spans="1:10">
      <c r="A8" t="s">
        <v>25</v>
      </c>
      <c r="B8" t="s">
        <v>59</v>
      </c>
      <c r="C8" t="s">
        <v>60</v>
      </c>
      <c r="D8" t="s">
        <v>60</v>
      </c>
      <c r="E8" t="s">
        <v>61</v>
      </c>
      <c r="F8" t="s">
        <v>62</v>
      </c>
      <c r="G8" t="s">
        <v>55</v>
      </c>
      <c r="H8" t="s">
        <v>63</v>
      </c>
      <c r="I8" t="s">
        <v>64</v>
      </c>
      <c r="J8" t="s">
        <v>65</v>
      </c>
    </row>
    <row r="9" spans="1:10">
      <c r="A9" t="s">
        <v>25</v>
      </c>
      <c r="B9" t="s">
        <v>66</v>
      </c>
      <c r="C9" t="s">
        <v>67</v>
      </c>
      <c r="D9" t="s">
        <v>67</v>
      </c>
      <c r="E9" t="s">
        <v>68</v>
      </c>
      <c r="F9" t="s">
        <v>69</v>
      </c>
      <c r="G9" t="s">
        <v>55</v>
      </c>
      <c r="H9" t="s">
        <v>70</v>
      </c>
      <c r="I9" t="s">
        <v>71</v>
      </c>
      <c r="J9" t="s">
        <v>72</v>
      </c>
    </row>
    <row r="10" spans="1:10">
      <c r="A10" t="s">
        <v>25</v>
      </c>
      <c r="B10" t="s">
        <v>25</v>
      </c>
      <c r="C10" t="s">
        <v>73</v>
      </c>
      <c r="D10" t="s">
        <v>73</v>
      </c>
      <c r="E10" t="s">
        <v>74</v>
      </c>
      <c r="F10" t="s">
        <v>44</v>
      </c>
      <c r="G10" t="s">
        <v>75</v>
      </c>
      <c r="H10" t="s">
        <v>76</v>
      </c>
      <c r="I10" t="s">
        <v>77</v>
      </c>
      <c r="J10" t="s">
        <v>78</v>
      </c>
    </row>
    <row r="11" spans="1:10">
      <c r="A11" t="s">
        <v>25</v>
      </c>
      <c r="B11" t="s">
        <v>59</v>
      </c>
      <c r="C11" t="s">
        <v>79</v>
      </c>
      <c r="D11" t="s">
        <v>80</v>
      </c>
      <c r="E11" t="s">
        <v>81</v>
      </c>
      <c r="F11" t="s">
        <v>82</v>
      </c>
      <c r="G11" t="s">
        <v>83</v>
      </c>
      <c r="H11" t="s">
        <v>84</v>
      </c>
      <c r="I11" t="s">
        <v>85</v>
      </c>
      <c r="J11" t="s">
        <v>86</v>
      </c>
    </row>
    <row r="12" spans="1:10">
      <c r="A12" t="s">
        <v>25</v>
      </c>
      <c r="B12" t="s">
        <v>66</v>
      </c>
      <c r="C12" t="s">
        <v>87</v>
      </c>
      <c r="D12" t="s">
        <v>87</v>
      </c>
      <c r="E12" t="s">
        <v>88</v>
      </c>
      <c r="F12" t="s">
        <v>69</v>
      </c>
      <c r="G12" t="s">
        <v>75</v>
      </c>
      <c r="H12" t="s">
        <v>70</v>
      </c>
      <c r="I12" t="s">
        <v>71</v>
      </c>
      <c r="J12" t="s">
        <v>72</v>
      </c>
    </row>
    <row r="13" spans="1:10">
      <c r="A13" t="s">
        <v>25</v>
      </c>
      <c r="B13" t="s">
        <v>59</v>
      </c>
      <c r="C13" t="s">
        <v>89</v>
      </c>
      <c r="D13" t="s">
        <v>89</v>
      </c>
      <c r="E13" t="s">
        <v>90</v>
      </c>
      <c r="F13" t="s">
        <v>91</v>
      </c>
      <c r="G13" t="s">
        <v>75</v>
      </c>
      <c r="H13" t="s">
        <v>92</v>
      </c>
      <c r="I13" t="s">
        <v>93</v>
      </c>
      <c r="J13" t="s">
        <v>94</v>
      </c>
    </row>
    <row r="14" spans="1:10">
      <c r="A14" t="s">
        <v>25</v>
      </c>
      <c r="B14" t="s">
        <v>25</v>
      </c>
      <c r="C14" t="s">
        <v>95</v>
      </c>
      <c r="D14" t="s">
        <v>96</v>
      </c>
      <c r="E14" t="s">
        <v>97</v>
      </c>
      <c r="F14" t="s">
        <v>98</v>
      </c>
      <c r="G14" t="s">
        <v>99</v>
      </c>
      <c r="H14" t="s">
        <v>100</v>
      </c>
      <c r="I14" t="s">
        <v>101</v>
      </c>
      <c r="J14" t="s">
        <v>102</v>
      </c>
    </row>
    <row r="15" spans="1:10">
      <c r="A15" t="s">
        <v>25</v>
      </c>
      <c r="B15" t="s">
        <v>59</v>
      </c>
      <c r="C15" t="s">
        <v>103</v>
      </c>
      <c r="D15" t="s">
        <v>104</v>
      </c>
      <c r="E15" t="s">
        <v>105</v>
      </c>
      <c r="F15" t="s">
        <v>82</v>
      </c>
      <c r="G15" t="s">
        <v>99</v>
      </c>
      <c r="H15" t="s">
        <v>106</v>
      </c>
      <c r="I15" t="s">
        <v>85</v>
      </c>
      <c r="J15" t="s">
        <v>86</v>
      </c>
    </row>
    <row r="16" spans="1:10">
      <c r="A16" t="s">
        <v>25</v>
      </c>
      <c r="B16" t="s">
        <v>25</v>
      </c>
      <c r="C16" t="s">
        <v>107</v>
      </c>
      <c r="D16" t="s">
        <v>107</v>
      </c>
      <c r="E16" t="s">
        <v>108</v>
      </c>
      <c r="F16" t="s">
        <v>109</v>
      </c>
      <c r="G16" t="s">
        <v>110</v>
      </c>
      <c r="H16" t="s">
        <v>111</v>
      </c>
      <c r="I16" t="s">
        <v>112</v>
      </c>
      <c r="J16" t="s">
        <v>113</v>
      </c>
    </row>
    <row r="17" spans="1:10">
      <c r="A17" t="s">
        <v>25</v>
      </c>
      <c r="B17" t="s">
        <v>25</v>
      </c>
      <c r="C17" t="s">
        <v>114</v>
      </c>
      <c r="D17" t="s">
        <v>114</v>
      </c>
      <c r="E17" t="s">
        <v>115</v>
      </c>
      <c r="F17" t="s">
        <v>116</v>
      </c>
      <c r="G17" t="s">
        <v>110</v>
      </c>
      <c r="H17" t="s">
        <v>117</v>
      </c>
      <c r="I17" t="s">
        <v>118</v>
      </c>
      <c r="J17" t="s">
        <v>119</v>
      </c>
    </row>
    <row r="18" spans="1:10">
      <c r="A18" t="s">
        <v>25</v>
      </c>
      <c r="B18" t="s">
        <v>25</v>
      </c>
      <c r="C18" t="s">
        <v>120</v>
      </c>
      <c r="D18" t="s">
        <v>120</v>
      </c>
      <c r="E18" t="s">
        <v>121</v>
      </c>
      <c r="F18" t="s">
        <v>116</v>
      </c>
      <c r="G18" t="s">
        <v>110</v>
      </c>
      <c r="H18" t="s">
        <v>122</v>
      </c>
      <c r="I18" t="s">
        <v>118</v>
      </c>
      <c r="J18" t="s">
        <v>119</v>
      </c>
    </row>
    <row r="19" spans="1:10">
      <c r="A19" t="s">
        <v>25</v>
      </c>
      <c r="B19" t="s">
        <v>25</v>
      </c>
      <c r="C19" t="s">
        <v>123</v>
      </c>
      <c r="D19" t="s">
        <v>123</v>
      </c>
      <c r="E19" t="s">
        <v>124</v>
      </c>
      <c r="F19" t="s">
        <v>82</v>
      </c>
      <c r="G19" t="s">
        <v>110</v>
      </c>
      <c r="H19" t="s">
        <v>125</v>
      </c>
      <c r="I19" t="s">
        <v>126</v>
      </c>
      <c r="J19" t="s">
        <v>127</v>
      </c>
    </row>
    <row r="20" spans="1:10">
      <c r="A20" t="s">
        <v>25</v>
      </c>
      <c r="B20" t="s">
        <v>25</v>
      </c>
      <c r="C20" t="s">
        <v>128</v>
      </c>
      <c r="D20" t="s">
        <v>128</v>
      </c>
      <c r="E20" t="s">
        <v>129</v>
      </c>
      <c r="F20" t="s">
        <v>28</v>
      </c>
      <c r="G20" t="s">
        <v>110</v>
      </c>
      <c r="H20" t="s">
        <v>130</v>
      </c>
      <c r="I20" t="s">
        <v>131</v>
      </c>
      <c r="J20" t="s">
        <v>132</v>
      </c>
    </row>
    <row r="21" spans="1:10">
      <c r="A21" t="s">
        <v>25</v>
      </c>
      <c r="B21" t="s">
        <v>48</v>
      </c>
      <c r="C21" t="s">
        <v>133</v>
      </c>
      <c r="D21" t="s">
        <v>133</v>
      </c>
      <c r="E21" t="s">
        <v>134</v>
      </c>
      <c r="F21" t="s">
        <v>135</v>
      </c>
      <c r="G21" t="s">
        <v>110</v>
      </c>
      <c r="H21" t="s">
        <v>136</v>
      </c>
      <c r="I21" t="s">
        <v>137</v>
      </c>
      <c r="J21" t="s">
        <v>138</v>
      </c>
    </row>
    <row r="22" spans="1:10">
      <c r="A22" t="s">
        <v>25</v>
      </c>
      <c r="B22" t="s">
        <v>59</v>
      </c>
      <c r="C22" t="s">
        <v>139</v>
      </c>
      <c r="D22" t="s">
        <v>139</v>
      </c>
      <c r="E22" t="s">
        <v>140</v>
      </c>
      <c r="F22" t="s">
        <v>62</v>
      </c>
      <c r="G22" t="s">
        <v>110</v>
      </c>
      <c r="H22" t="s">
        <v>141</v>
      </c>
      <c r="I22" t="s">
        <v>142</v>
      </c>
      <c r="J22" t="s">
        <v>143</v>
      </c>
    </row>
    <row r="23" spans="1:10">
      <c r="A23" t="s">
        <v>25</v>
      </c>
      <c r="B23" t="s">
        <v>66</v>
      </c>
      <c r="C23" t="s">
        <v>144</v>
      </c>
      <c r="D23" t="s">
        <v>144</v>
      </c>
      <c r="E23" t="s">
        <v>145</v>
      </c>
      <c r="F23" t="s">
        <v>69</v>
      </c>
      <c r="G23" t="s">
        <v>110</v>
      </c>
      <c r="H23" t="s">
        <v>70</v>
      </c>
      <c r="I23" t="s">
        <v>146</v>
      </c>
      <c r="J23" t="s">
        <v>147</v>
      </c>
    </row>
    <row r="24" spans="1:10">
      <c r="A24" t="s">
        <v>25</v>
      </c>
      <c r="B24" t="s">
        <v>25</v>
      </c>
      <c r="C24" t="s">
        <v>148</v>
      </c>
      <c r="D24" t="s">
        <v>149</v>
      </c>
      <c r="E24" t="s">
        <v>150</v>
      </c>
      <c r="F24" t="s">
        <v>151</v>
      </c>
      <c r="G24" t="s">
        <v>152</v>
      </c>
      <c r="H24" t="s">
        <v>153</v>
      </c>
      <c r="I24" t="s">
        <v>154</v>
      </c>
      <c r="J24" t="s">
        <v>155</v>
      </c>
    </row>
    <row r="25" spans="1:10">
      <c r="A25" t="s">
        <v>25</v>
      </c>
      <c r="B25" t="s">
        <v>25</v>
      </c>
      <c r="C25" t="s">
        <v>156</v>
      </c>
      <c r="D25" t="s">
        <v>157</v>
      </c>
      <c r="E25" t="s">
        <v>158</v>
      </c>
      <c r="F25" t="s">
        <v>151</v>
      </c>
      <c r="G25" t="s">
        <v>152</v>
      </c>
      <c r="H25" t="s">
        <v>159</v>
      </c>
      <c r="I25" t="s">
        <v>160</v>
      </c>
      <c r="J25" t="s">
        <v>161</v>
      </c>
    </row>
    <row r="26" spans="1:10">
      <c r="A26" t="s">
        <v>25</v>
      </c>
      <c r="B26" t="s">
        <v>25</v>
      </c>
      <c r="C26" t="s">
        <v>162</v>
      </c>
      <c r="D26" t="s">
        <v>163</v>
      </c>
      <c r="E26" t="s">
        <v>164</v>
      </c>
      <c r="F26" t="s">
        <v>151</v>
      </c>
      <c r="G26" t="s">
        <v>152</v>
      </c>
      <c r="H26" t="s">
        <v>165</v>
      </c>
      <c r="I26" t="s">
        <v>154</v>
      </c>
      <c r="J26" t="s">
        <v>155</v>
      </c>
    </row>
    <row r="27" spans="1:10">
      <c r="A27" t="s">
        <v>25</v>
      </c>
      <c r="B27" t="s">
        <v>25</v>
      </c>
      <c r="C27" t="s">
        <v>166</v>
      </c>
      <c r="D27" t="s">
        <v>166</v>
      </c>
      <c r="E27" t="s">
        <v>167</v>
      </c>
      <c r="F27" t="s">
        <v>168</v>
      </c>
      <c r="G27" t="s">
        <v>169</v>
      </c>
      <c r="H27" t="s">
        <v>170</v>
      </c>
      <c r="I27" t="s">
        <v>171</v>
      </c>
      <c r="J27" t="s">
        <v>172</v>
      </c>
    </row>
    <row r="28" spans="1:10">
      <c r="A28" t="s">
        <v>25</v>
      </c>
      <c r="B28" t="s">
        <v>25</v>
      </c>
      <c r="C28" t="s">
        <v>173</v>
      </c>
      <c r="D28" t="s">
        <v>174</v>
      </c>
      <c r="E28" t="s">
        <v>175</v>
      </c>
      <c r="F28" t="s">
        <v>176</v>
      </c>
      <c r="G28" t="s">
        <v>152</v>
      </c>
      <c r="H28" t="s">
        <v>177</v>
      </c>
      <c r="I28" t="s">
        <v>178</v>
      </c>
      <c r="J28" t="s">
        <v>179</v>
      </c>
    </row>
    <row r="29" spans="1:10">
      <c r="A29" t="s">
        <v>25</v>
      </c>
      <c r="B29" t="s">
        <v>48</v>
      </c>
      <c r="C29" t="s">
        <v>180</v>
      </c>
      <c r="D29" t="s">
        <v>180</v>
      </c>
      <c r="E29" t="s">
        <v>181</v>
      </c>
      <c r="F29" t="s">
        <v>116</v>
      </c>
      <c r="G29" t="s">
        <v>169</v>
      </c>
      <c r="H29" t="s">
        <v>182</v>
      </c>
      <c r="I29" t="s">
        <v>183</v>
      </c>
      <c r="J29" t="s">
        <v>184</v>
      </c>
    </row>
    <row r="30" spans="1:10">
      <c r="A30" t="s">
        <v>25</v>
      </c>
      <c r="B30" t="s">
        <v>25</v>
      </c>
      <c r="C30" t="s">
        <v>185</v>
      </c>
      <c r="D30" t="s">
        <v>185</v>
      </c>
      <c r="E30" t="s">
        <v>186</v>
      </c>
      <c r="F30" t="s">
        <v>187</v>
      </c>
      <c r="G30" t="s">
        <v>188</v>
      </c>
      <c r="H30" t="s">
        <v>189</v>
      </c>
      <c r="I30" t="s">
        <v>190</v>
      </c>
      <c r="J30" t="s">
        <v>191</v>
      </c>
    </row>
    <row r="31" spans="1:10">
      <c r="A31" t="s">
        <v>25</v>
      </c>
      <c r="B31" t="s">
        <v>25</v>
      </c>
      <c r="C31" t="s">
        <v>192</v>
      </c>
      <c r="D31" t="s">
        <v>192</v>
      </c>
      <c r="E31" t="s">
        <v>193</v>
      </c>
      <c r="F31" t="s">
        <v>194</v>
      </c>
      <c r="G31" t="s">
        <v>188</v>
      </c>
      <c r="H31" t="s">
        <v>195</v>
      </c>
      <c r="I31" t="s">
        <v>196</v>
      </c>
      <c r="J31" t="s">
        <v>197</v>
      </c>
    </row>
    <row r="32" spans="1:10">
      <c r="A32" t="s">
        <v>25</v>
      </c>
      <c r="B32" t="s">
        <v>59</v>
      </c>
      <c r="C32" t="s">
        <v>198</v>
      </c>
      <c r="D32" t="s">
        <v>199</v>
      </c>
      <c r="E32" t="s">
        <v>200</v>
      </c>
      <c r="F32" t="s">
        <v>201</v>
      </c>
      <c r="G32" t="s">
        <v>202</v>
      </c>
      <c r="H32" t="s">
        <v>203</v>
      </c>
      <c r="I32" t="s">
        <v>204</v>
      </c>
      <c r="J32" t="s">
        <v>205</v>
      </c>
    </row>
    <row r="33" spans="1:10">
      <c r="A33" t="s">
        <v>25</v>
      </c>
      <c r="B33" t="s">
        <v>59</v>
      </c>
      <c r="C33" t="s">
        <v>206</v>
      </c>
      <c r="D33" t="s">
        <v>206</v>
      </c>
      <c r="E33" t="s">
        <v>207</v>
      </c>
      <c r="F33" t="s">
        <v>208</v>
      </c>
      <c r="G33" t="s">
        <v>188</v>
      </c>
      <c r="H33" t="s">
        <v>209</v>
      </c>
      <c r="I33" t="s">
        <v>210</v>
      </c>
      <c r="J33" t="s">
        <v>211</v>
      </c>
    </row>
    <row r="34" spans="1:10">
      <c r="A34" t="s">
        <v>25</v>
      </c>
      <c r="B34" t="s">
        <v>48</v>
      </c>
      <c r="C34" t="s">
        <v>212</v>
      </c>
      <c r="D34" t="s">
        <v>212</v>
      </c>
      <c r="E34" t="s">
        <v>213</v>
      </c>
      <c r="F34" t="s">
        <v>214</v>
      </c>
      <c r="G34" t="s">
        <v>188</v>
      </c>
      <c r="H34" t="s">
        <v>215</v>
      </c>
      <c r="I34" t="s">
        <v>216</v>
      </c>
      <c r="J34" t="s">
        <v>217</v>
      </c>
    </row>
    <row r="35" spans="1:10">
      <c r="A35" t="s">
        <v>25</v>
      </c>
      <c r="B35" t="s">
        <v>25</v>
      </c>
      <c r="C35" t="s">
        <v>218</v>
      </c>
      <c r="D35" t="s">
        <v>218</v>
      </c>
      <c r="E35" t="s">
        <v>219</v>
      </c>
      <c r="F35" t="s">
        <v>220</v>
      </c>
      <c r="G35" t="s">
        <v>221</v>
      </c>
      <c r="H35" t="s">
        <v>222</v>
      </c>
      <c r="I35" t="s">
        <v>223</v>
      </c>
      <c r="J35" t="s">
        <v>224</v>
      </c>
    </row>
    <row r="36" spans="1:10">
      <c r="A36" t="s">
        <v>25</v>
      </c>
      <c r="B36" t="s">
        <v>25</v>
      </c>
      <c r="C36" t="s">
        <v>225</v>
      </c>
      <c r="D36" t="s">
        <v>226</v>
      </c>
      <c r="E36" t="s">
        <v>227</v>
      </c>
      <c r="F36" t="s">
        <v>54</v>
      </c>
      <c r="G36" t="s">
        <v>228</v>
      </c>
      <c r="H36" t="s">
        <v>229</v>
      </c>
      <c r="I36" t="s">
        <v>230</v>
      </c>
      <c r="J36" t="s">
        <v>231</v>
      </c>
    </row>
    <row r="37" spans="1:10">
      <c r="A37" t="s">
        <v>25</v>
      </c>
      <c r="B37" t="s">
        <v>25</v>
      </c>
      <c r="C37" t="s">
        <v>232</v>
      </c>
      <c r="D37" t="s">
        <v>232</v>
      </c>
      <c r="E37" t="s">
        <v>233</v>
      </c>
      <c r="F37" t="s">
        <v>82</v>
      </c>
      <c r="G37" t="s">
        <v>221</v>
      </c>
      <c r="H37" t="s">
        <v>234</v>
      </c>
      <c r="I37" t="s">
        <v>235</v>
      </c>
      <c r="J37" t="s">
        <v>236</v>
      </c>
    </row>
    <row r="38" spans="1:10">
      <c r="A38" t="s">
        <v>25</v>
      </c>
      <c r="B38" t="s">
        <v>25</v>
      </c>
      <c r="C38" t="s">
        <v>237</v>
      </c>
      <c r="D38" t="s">
        <v>237</v>
      </c>
      <c r="E38" t="s">
        <v>238</v>
      </c>
      <c r="F38" t="s">
        <v>54</v>
      </c>
      <c r="G38" t="s">
        <v>221</v>
      </c>
      <c r="H38" t="s">
        <v>239</v>
      </c>
      <c r="I38" t="s">
        <v>240</v>
      </c>
      <c r="J38" t="s">
        <v>241</v>
      </c>
    </row>
    <row r="39" spans="1:10">
      <c r="A39" t="s">
        <v>25</v>
      </c>
      <c r="B39" t="s">
        <v>25</v>
      </c>
      <c r="C39" t="s">
        <v>242</v>
      </c>
      <c r="D39" t="s">
        <v>242</v>
      </c>
      <c r="E39" t="s">
        <v>243</v>
      </c>
      <c r="F39" t="s">
        <v>244</v>
      </c>
      <c r="G39" t="s">
        <v>221</v>
      </c>
      <c r="H39" t="s">
        <v>245</v>
      </c>
      <c r="I39" t="s">
        <v>246</v>
      </c>
      <c r="J39" t="s">
        <v>247</v>
      </c>
    </row>
    <row r="40" spans="1:10">
      <c r="A40" t="s">
        <v>25</v>
      </c>
      <c r="B40" t="s">
        <v>25</v>
      </c>
      <c r="C40" t="s">
        <v>248</v>
      </c>
      <c r="D40" t="s">
        <v>248</v>
      </c>
      <c r="E40" t="s">
        <v>249</v>
      </c>
      <c r="F40" t="s">
        <v>91</v>
      </c>
      <c r="G40" t="s">
        <v>221</v>
      </c>
      <c r="H40" t="s">
        <v>250</v>
      </c>
      <c r="I40" t="s">
        <v>251</v>
      </c>
      <c r="J40" t="s">
        <v>252</v>
      </c>
    </row>
    <row r="41" spans="1:10">
      <c r="A41" t="s">
        <v>25</v>
      </c>
      <c r="B41" t="s">
        <v>59</v>
      </c>
      <c r="C41" t="s">
        <v>253</v>
      </c>
      <c r="D41" t="s">
        <v>253</v>
      </c>
      <c r="E41" t="s">
        <v>254</v>
      </c>
      <c r="F41" t="s">
        <v>255</v>
      </c>
      <c r="G41" t="s">
        <v>221</v>
      </c>
      <c r="H41" t="s">
        <v>256</v>
      </c>
      <c r="I41" t="s">
        <v>257</v>
      </c>
      <c r="J41" t="s">
        <v>258</v>
      </c>
    </row>
    <row r="42" spans="1:10">
      <c r="A42" t="s">
        <v>25</v>
      </c>
      <c r="B42" t="s">
        <v>59</v>
      </c>
      <c r="C42" t="s">
        <v>259</v>
      </c>
      <c r="D42" t="s">
        <v>259</v>
      </c>
      <c r="E42" t="s">
        <v>260</v>
      </c>
      <c r="F42" t="s">
        <v>201</v>
      </c>
      <c r="G42" t="s">
        <v>221</v>
      </c>
      <c r="H42" t="s">
        <v>261</v>
      </c>
      <c r="I42" t="s">
        <v>262</v>
      </c>
      <c r="J42" t="s">
        <v>263</v>
      </c>
    </row>
    <row r="43" spans="1:10">
      <c r="A43" t="s">
        <v>25</v>
      </c>
      <c r="B43" t="s">
        <v>48</v>
      </c>
      <c r="C43" t="s">
        <v>264</v>
      </c>
      <c r="D43" t="s">
        <v>265</v>
      </c>
      <c r="E43" t="s">
        <v>266</v>
      </c>
      <c r="F43" t="s">
        <v>168</v>
      </c>
      <c r="G43" t="s">
        <v>267</v>
      </c>
      <c r="H43" t="s">
        <v>268</v>
      </c>
      <c r="I43" t="s">
        <v>269</v>
      </c>
      <c r="J43" t="s">
        <v>270</v>
      </c>
    </row>
    <row r="44" spans="1:10">
      <c r="A44" t="s">
        <v>25</v>
      </c>
      <c r="B44" t="s">
        <v>59</v>
      </c>
      <c r="C44" t="s">
        <v>271</v>
      </c>
      <c r="D44" t="s">
        <v>271</v>
      </c>
      <c r="E44" t="s">
        <v>272</v>
      </c>
      <c r="F44" t="s">
        <v>201</v>
      </c>
      <c r="G44" t="s">
        <v>221</v>
      </c>
      <c r="H44" t="s">
        <v>273</v>
      </c>
      <c r="I44" t="s">
        <v>251</v>
      </c>
      <c r="J44" t="s">
        <v>252</v>
      </c>
    </row>
    <row r="45" spans="1:10">
      <c r="A45" t="s">
        <v>25</v>
      </c>
      <c r="B45" t="s">
        <v>59</v>
      </c>
      <c r="C45" t="s">
        <v>274</v>
      </c>
      <c r="D45" t="s">
        <v>275</v>
      </c>
      <c r="E45" t="s">
        <v>276</v>
      </c>
      <c r="F45" t="s">
        <v>277</v>
      </c>
      <c r="G45" t="s">
        <v>278</v>
      </c>
      <c r="H45" t="s">
        <v>279</v>
      </c>
      <c r="I45" t="s">
        <v>280</v>
      </c>
      <c r="J45" t="s">
        <v>281</v>
      </c>
    </row>
    <row r="46" spans="1:10">
      <c r="A46" t="s">
        <v>25</v>
      </c>
      <c r="B46" t="s">
        <v>59</v>
      </c>
      <c r="C46" t="s">
        <v>282</v>
      </c>
      <c r="D46" t="s">
        <v>283</v>
      </c>
      <c r="E46" t="s">
        <v>284</v>
      </c>
      <c r="F46" t="s">
        <v>28</v>
      </c>
      <c r="G46" t="s">
        <v>278</v>
      </c>
      <c r="H46" t="s">
        <v>285</v>
      </c>
      <c r="I46" t="s">
        <v>286</v>
      </c>
      <c r="J46" t="s">
        <v>287</v>
      </c>
    </row>
    <row r="47" spans="1:10">
      <c r="A47" t="s">
        <v>25</v>
      </c>
      <c r="B47" t="s">
        <v>59</v>
      </c>
      <c r="C47" t="s">
        <v>288</v>
      </c>
      <c r="D47" t="s">
        <v>289</v>
      </c>
      <c r="E47" t="s">
        <v>290</v>
      </c>
      <c r="F47" t="s">
        <v>91</v>
      </c>
      <c r="G47" t="s">
        <v>278</v>
      </c>
      <c r="H47" t="s">
        <v>291</v>
      </c>
      <c r="I47" t="s">
        <v>292</v>
      </c>
      <c r="J47" t="s">
        <v>293</v>
      </c>
    </row>
    <row r="48" spans="1:10">
      <c r="A48" t="s">
        <v>25</v>
      </c>
      <c r="B48" t="s">
        <v>59</v>
      </c>
      <c r="C48" t="s">
        <v>294</v>
      </c>
      <c r="D48" t="s">
        <v>295</v>
      </c>
      <c r="E48" t="s">
        <v>296</v>
      </c>
      <c r="F48" t="s">
        <v>151</v>
      </c>
      <c r="G48" t="s">
        <v>278</v>
      </c>
      <c r="H48" t="s">
        <v>297</v>
      </c>
      <c r="I48" t="s">
        <v>298</v>
      </c>
      <c r="J48" t="s">
        <v>299</v>
      </c>
    </row>
    <row r="49" spans="1:10">
      <c r="A49" t="s">
        <v>25</v>
      </c>
      <c r="B49" t="s">
        <v>66</v>
      </c>
      <c r="C49" t="s">
        <v>300</v>
      </c>
      <c r="D49" t="s">
        <v>300</v>
      </c>
      <c r="E49" t="s">
        <v>301</v>
      </c>
      <c r="F49" t="s">
        <v>69</v>
      </c>
      <c r="G49" t="s">
        <v>221</v>
      </c>
      <c r="H49" t="s">
        <v>70</v>
      </c>
      <c r="I49" t="s">
        <v>302</v>
      </c>
      <c r="J49" t="s">
        <v>303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304</v>
      </c>
      <c r="H1" t="s">
        <v>22</v>
      </c>
      <c r="I1" t="s">
        <v>305</v>
      </c>
      <c r="J1" t="s">
        <v>306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"/>
  <sheetViews>
    <sheetView workbookViewId="0">
      <selection activeCell="A1" sqref="A1"/>
    </sheetView>
  </sheetViews>
  <sheetFormatPr defaultColWidth="9" defaultRowHeight="13.5" outlineLevelCol="7"/>
  <sheetData>
    <row r="1" spans="1:8">
      <c r="A1" t="s">
        <v>15</v>
      </c>
      <c r="B1" t="s">
        <v>307</v>
      </c>
      <c r="C1" t="s">
        <v>308</v>
      </c>
      <c r="D1" t="s">
        <v>309</v>
      </c>
      <c r="E1" t="s">
        <v>310</v>
      </c>
      <c r="F1" t="s">
        <v>3</v>
      </c>
      <c r="G1" t="s">
        <v>7</v>
      </c>
      <c r="H1" t="s">
        <v>311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A1" sqref="A1"/>
    </sheetView>
  </sheetViews>
  <sheetFormatPr defaultColWidth="9" defaultRowHeight="13.5"/>
  <sheetData>
    <row r="1" spans="1:9">
      <c r="A1" t="s">
        <v>15</v>
      </c>
      <c r="B1" t="s">
        <v>16</v>
      </c>
      <c r="C1" t="s">
        <v>17</v>
      </c>
      <c r="D1" t="s">
        <v>19</v>
      </c>
      <c r="E1" t="s">
        <v>312</v>
      </c>
      <c r="F1" t="s">
        <v>304</v>
      </c>
      <c r="G1" t="s">
        <v>313</v>
      </c>
      <c r="H1" t="s">
        <v>314</v>
      </c>
      <c r="I1" t="s">
        <v>315</v>
      </c>
    </row>
    <row r="2" spans="1:9">
      <c r="A2" t="s">
        <v>25</v>
      </c>
      <c r="B2" t="s">
        <v>59</v>
      </c>
      <c r="C2" t="s">
        <v>79</v>
      </c>
      <c r="D2" t="s">
        <v>81</v>
      </c>
      <c r="E2" t="s">
        <v>82</v>
      </c>
      <c r="F2" t="s">
        <v>83</v>
      </c>
      <c r="G2" t="s">
        <v>84</v>
      </c>
      <c r="H2" t="s">
        <v>14</v>
      </c>
      <c r="I2" t="s">
        <v>316</v>
      </c>
    </row>
    <row r="3" spans="1:9">
      <c r="A3" t="s">
        <v>25</v>
      </c>
      <c r="B3" t="s">
        <v>59</v>
      </c>
      <c r="C3" t="s">
        <v>89</v>
      </c>
      <c r="D3" t="s">
        <v>90</v>
      </c>
      <c r="E3" t="s">
        <v>91</v>
      </c>
      <c r="F3" t="s">
        <v>75</v>
      </c>
      <c r="G3" t="s">
        <v>92</v>
      </c>
      <c r="H3" t="s">
        <v>14</v>
      </c>
      <c r="I3" t="s">
        <v>317</v>
      </c>
    </row>
    <row r="4" spans="1:9">
      <c r="A4" t="s">
        <v>25</v>
      </c>
      <c r="B4" t="s">
        <v>59</v>
      </c>
      <c r="C4" t="s">
        <v>103</v>
      </c>
      <c r="D4" t="s">
        <v>105</v>
      </c>
      <c r="E4" t="s">
        <v>82</v>
      </c>
      <c r="F4" t="s">
        <v>99</v>
      </c>
      <c r="G4" t="s">
        <v>106</v>
      </c>
      <c r="H4" t="s">
        <v>14</v>
      </c>
      <c r="I4" t="s">
        <v>317</v>
      </c>
    </row>
    <row r="5" spans="1:9">
      <c r="A5" t="s">
        <v>25</v>
      </c>
      <c r="B5" t="s">
        <v>59</v>
      </c>
      <c r="C5" t="s">
        <v>139</v>
      </c>
      <c r="D5" t="s">
        <v>140</v>
      </c>
      <c r="E5" t="s">
        <v>62</v>
      </c>
      <c r="F5" t="s">
        <v>110</v>
      </c>
      <c r="G5" t="s">
        <v>141</v>
      </c>
      <c r="H5" t="s">
        <v>14</v>
      </c>
      <c r="I5" t="s">
        <v>317</v>
      </c>
    </row>
    <row r="6" spans="1:9">
      <c r="A6" t="s">
        <v>25</v>
      </c>
      <c r="B6" t="s">
        <v>59</v>
      </c>
      <c r="C6" t="s">
        <v>198</v>
      </c>
      <c r="D6" t="s">
        <v>200</v>
      </c>
      <c r="E6" t="s">
        <v>201</v>
      </c>
      <c r="F6" t="s">
        <v>202</v>
      </c>
      <c r="G6" t="s">
        <v>203</v>
      </c>
      <c r="H6" t="s">
        <v>14</v>
      </c>
      <c r="I6" t="s">
        <v>317</v>
      </c>
    </row>
    <row r="7" spans="1:9">
      <c r="A7" t="s">
        <v>25</v>
      </c>
      <c r="B7" t="s">
        <v>59</v>
      </c>
      <c r="C7" t="s">
        <v>206</v>
      </c>
      <c r="D7" t="s">
        <v>207</v>
      </c>
      <c r="E7" t="s">
        <v>208</v>
      </c>
      <c r="F7" t="s">
        <v>188</v>
      </c>
      <c r="G7" t="s">
        <v>209</v>
      </c>
      <c r="H7" t="s">
        <v>14</v>
      </c>
      <c r="I7" t="s">
        <v>317</v>
      </c>
    </row>
    <row r="8" spans="1:9">
      <c r="A8" t="s">
        <v>25</v>
      </c>
      <c r="B8" t="s">
        <v>59</v>
      </c>
      <c r="C8" t="s">
        <v>253</v>
      </c>
      <c r="D8" t="s">
        <v>254</v>
      </c>
      <c r="E8" t="s">
        <v>255</v>
      </c>
      <c r="F8" t="s">
        <v>221</v>
      </c>
      <c r="G8" t="s">
        <v>256</v>
      </c>
      <c r="H8" t="s">
        <v>14</v>
      </c>
      <c r="I8" t="s">
        <v>317</v>
      </c>
    </row>
    <row r="9" spans="1:9">
      <c r="A9" t="s">
        <v>25</v>
      </c>
      <c r="B9" t="s">
        <v>59</v>
      </c>
      <c r="C9" t="s">
        <v>274</v>
      </c>
      <c r="D9" t="s">
        <v>276</v>
      </c>
      <c r="E9" t="s">
        <v>277</v>
      </c>
      <c r="F9" t="s">
        <v>278</v>
      </c>
      <c r="G9" t="s">
        <v>279</v>
      </c>
      <c r="H9" t="s">
        <v>14</v>
      </c>
      <c r="I9" t="s">
        <v>318</v>
      </c>
    </row>
    <row r="10" spans="1:9">
      <c r="A10" t="s">
        <v>25</v>
      </c>
      <c r="B10" t="s">
        <v>59</v>
      </c>
      <c r="C10" t="s">
        <v>282</v>
      </c>
      <c r="D10" t="s">
        <v>284</v>
      </c>
      <c r="E10" t="s">
        <v>28</v>
      </c>
      <c r="F10" t="s">
        <v>278</v>
      </c>
      <c r="G10" t="s">
        <v>285</v>
      </c>
      <c r="H10" t="s">
        <v>14</v>
      </c>
      <c r="I10" t="s">
        <v>319</v>
      </c>
    </row>
    <row r="11" spans="1:9">
      <c r="A11" t="s">
        <v>25</v>
      </c>
      <c r="B11" t="s">
        <v>59</v>
      </c>
      <c r="C11" t="s">
        <v>294</v>
      </c>
      <c r="D11" t="s">
        <v>296</v>
      </c>
      <c r="E11" t="s">
        <v>151</v>
      </c>
      <c r="F11" t="s">
        <v>278</v>
      </c>
      <c r="G11" t="s">
        <v>297</v>
      </c>
      <c r="H11" t="s">
        <v>14</v>
      </c>
      <c r="I11" t="s">
        <v>319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topLeftCell="A34" workbookViewId="0">
      <selection activeCell="H55" sqref="H55"/>
    </sheetView>
  </sheetViews>
  <sheetFormatPr defaultColWidth="9" defaultRowHeight="13.5"/>
  <cols>
    <col min="1" max="1" width="22" customWidth="1"/>
  </cols>
  <sheetData>
    <row r="1" spans="1:11">
      <c r="A1" t="s">
        <v>19</v>
      </c>
      <c r="B1" t="s">
        <v>24</v>
      </c>
      <c r="K1" t="s">
        <v>320</v>
      </c>
    </row>
    <row r="2" spans="1:11">
      <c r="A2" s="4" t="s">
        <v>27</v>
      </c>
      <c r="B2" s="3">
        <v>322</v>
      </c>
      <c r="C2" t="str">
        <f>VLOOKUP(A2,HOP!A:H,8,0)</f>
        <v>322.00</v>
      </c>
      <c r="D2" t="str">
        <f>VLOOKUP(A2,HOP!A:B,2,0)</f>
        <v>1962984</v>
      </c>
      <c r="E2">
        <f>B2-C2</f>
        <v>0</v>
      </c>
      <c r="K2" t="str">
        <f>$K$1&amp;D2</f>
        <v>,1962984</v>
      </c>
    </row>
    <row r="3" spans="1:11">
      <c r="A3" t="s">
        <v>34</v>
      </c>
      <c r="B3" s="3">
        <v>282</v>
      </c>
      <c r="C3" t="str">
        <f>VLOOKUP(A3,HOP!A:H,8,0)</f>
        <v>282.00</v>
      </c>
      <c r="D3" t="str">
        <f>VLOOKUP(A3,HOP!A:B,2,0)</f>
        <v>1963123</v>
      </c>
      <c r="E3">
        <f t="shared" ref="E3:E49" si="0">B3-C3</f>
        <v>0</v>
      </c>
      <c r="K3" t="str">
        <f t="shared" ref="K3:K49" si="1">$K$1&amp;D3</f>
        <v>,1963123</v>
      </c>
    </row>
    <row r="4" spans="1:11">
      <c r="A4" t="s">
        <v>40</v>
      </c>
      <c r="B4" s="3">
        <v>282</v>
      </c>
      <c r="C4" t="str">
        <f>VLOOKUP(A4,HOP!A:H,8,0)</f>
        <v>282.00</v>
      </c>
      <c r="D4" t="str">
        <f>VLOOKUP(A4,HOP!A:B,2,0)</f>
        <v>1963106</v>
      </c>
      <c r="E4">
        <f t="shared" si="0"/>
        <v>0</v>
      </c>
      <c r="K4" t="str">
        <f t="shared" si="1"/>
        <v>,1963106</v>
      </c>
    </row>
    <row r="5" spans="1:11">
      <c r="A5" t="s">
        <v>43</v>
      </c>
      <c r="B5" s="3">
        <v>350</v>
      </c>
      <c r="C5" t="str">
        <f>VLOOKUP(A5,HOP!A:H,8,0)</f>
        <v>350.00</v>
      </c>
      <c r="D5" t="str">
        <f>VLOOKUP(A5,HOP!A:B,2,0)</f>
        <v>1963325</v>
      </c>
      <c r="E5">
        <f t="shared" si="0"/>
        <v>0</v>
      </c>
      <c r="K5" t="str">
        <f t="shared" si="1"/>
        <v>,1963325</v>
      </c>
    </row>
    <row r="6" spans="1:11">
      <c r="A6" t="s">
        <v>50</v>
      </c>
      <c r="B6" s="3">
        <v>350</v>
      </c>
      <c r="C6" t="str">
        <f>VLOOKUP(A6,HOP!A:H,8,0)</f>
        <v>350.00</v>
      </c>
      <c r="D6" t="str">
        <f>VLOOKUP(A6,HOP!A:B,2,0)</f>
        <v>1963090</v>
      </c>
      <c r="E6">
        <f t="shared" si="0"/>
        <v>0</v>
      </c>
      <c r="K6" t="str">
        <f t="shared" si="1"/>
        <v>,1963090</v>
      </c>
    </row>
    <row r="7" spans="1:11">
      <c r="A7" t="s">
        <v>53</v>
      </c>
      <c r="B7" s="3">
        <v>244</v>
      </c>
      <c r="C7" t="str">
        <f>VLOOKUP(A7,HOP!A:H,8,0)</f>
        <v>244.00</v>
      </c>
      <c r="D7" t="str">
        <f>VLOOKUP(A7,HOP!A:B,2,0)</f>
        <v>1964107</v>
      </c>
      <c r="E7">
        <f t="shared" si="0"/>
        <v>0</v>
      </c>
      <c r="K7" t="str">
        <f t="shared" si="1"/>
        <v>,1964107</v>
      </c>
    </row>
    <row r="8" spans="1:11">
      <c r="A8" t="s">
        <v>61</v>
      </c>
      <c r="B8" s="3">
        <v>935</v>
      </c>
      <c r="C8" t="str">
        <f>VLOOKUP(A8,HOP!A:H,8,0)</f>
        <v>935.00</v>
      </c>
      <c r="D8" t="str">
        <f>VLOOKUP(A8,HOP!A:B,2,0)</f>
        <v>1956267</v>
      </c>
      <c r="E8">
        <f t="shared" si="0"/>
        <v>0</v>
      </c>
      <c r="K8" t="str">
        <f t="shared" si="1"/>
        <v>,1956267</v>
      </c>
    </row>
    <row r="9" spans="1:11">
      <c r="A9" t="s">
        <v>68</v>
      </c>
      <c r="B9" s="3">
        <v>809</v>
      </c>
      <c r="C9" t="str">
        <f>VLOOKUP(A9,HOP!A:H,8,0)</f>
        <v>809.00</v>
      </c>
      <c r="D9" t="str">
        <f>VLOOKUP(A9,HOP!A:B,2,0)</f>
        <v>1963657</v>
      </c>
      <c r="E9">
        <f t="shared" si="0"/>
        <v>0</v>
      </c>
      <c r="K9" t="str">
        <f t="shared" si="1"/>
        <v>,1963657</v>
      </c>
    </row>
    <row r="10" spans="1:11">
      <c r="A10" t="s">
        <v>74</v>
      </c>
      <c r="B10" s="3">
        <v>349</v>
      </c>
      <c r="C10" t="str">
        <f>VLOOKUP(A10,HOP!A:H,8,0)</f>
        <v>349.00</v>
      </c>
      <c r="D10" t="str">
        <f>VLOOKUP(A10,HOP!A:B,2,0)</f>
        <v>1965920</v>
      </c>
      <c r="E10">
        <f t="shared" si="0"/>
        <v>0</v>
      </c>
      <c r="K10" t="str">
        <f t="shared" si="1"/>
        <v>,1965920</v>
      </c>
    </row>
    <row r="11" spans="1:11">
      <c r="A11" t="s">
        <v>81</v>
      </c>
      <c r="B11" s="3">
        <v>312</v>
      </c>
      <c r="C11" t="str">
        <f>VLOOKUP(A11,HOP!A:H,8,0)</f>
        <v>312.00</v>
      </c>
      <c r="D11" t="str">
        <f>VLOOKUP(A11,HOP!A:B,2,0)</f>
        <v>1961594</v>
      </c>
      <c r="E11">
        <f t="shared" si="0"/>
        <v>0</v>
      </c>
      <c r="K11" t="str">
        <f t="shared" si="1"/>
        <v>,1961594</v>
      </c>
    </row>
    <row r="12" spans="1:11">
      <c r="A12" t="s">
        <v>88</v>
      </c>
      <c r="B12" s="3">
        <v>809</v>
      </c>
      <c r="C12" t="str">
        <f>VLOOKUP(A12,HOP!A:H,8,0)</f>
        <v>809.00</v>
      </c>
      <c r="D12" t="str">
        <f>VLOOKUP(A12,HOP!A:B,2,0)</f>
        <v>1964842</v>
      </c>
      <c r="E12">
        <f t="shared" si="0"/>
        <v>0</v>
      </c>
      <c r="K12" t="str">
        <f t="shared" si="1"/>
        <v>,1964842</v>
      </c>
    </row>
    <row r="13" spans="1:11">
      <c r="A13" t="s">
        <v>90</v>
      </c>
      <c r="B13" s="3">
        <v>634</v>
      </c>
      <c r="C13" t="str">
        <f>VLOOKUP(A13,HOP!A:H,8,0)</f>
        <v>634.00</v>
      </c>
      <c r="D13" t="str">
        <f>VLOOKUP(A13,HOP!A:B,2,0)</f>
        <v>1964923</v>
      </c>
      <c r="E13">
        <f t="shared" si="0"/>
        <v>0</v>
      </c>
      <c r="K13" t="str">
        <f t="shared" si="1"/>
        <v>,1964923</v>
      </c>
    </row>
    <row r="14" spans="1:11">
      <c r="A14" t="s">
        <v>97</v>
      </c>
      <c r="B14" s="3">
        <v>819</v>
      </c>
      <c r="C14" t="str">
        <f>VLOOKUP(A14,HOP!A:H,8,0)</f>
        <v>819.00</v>
      </c>
      <c r="D14" t="str">
        <f>VLOOKUP(A14,HOP!A:B,2,0)</f>
        <v>1951669</v>
      </c>
      <c r="E14">
        <f t="shared" si="0"/>
        <v>0</v>
      </c>
      <c r="K14" t="str">
        <f t="shared" si="1"/>
        <v>,1951669</v>
      </c>
    </row>
    <row r="15" spans="1:11">
      <c r="A15" t="s">
        <v>105</v>
      </c>
      <c r="B15" s="3">
        <v>312</v>
      </c>
      <c r="C15" t="str">
        <f>VLOOKUP(A15,HOP!A:H,8,0)</f>
        <v>312.00</v>
      </c>
      <c r="D15" t="str">
        <f>VLOOKUP(A15,HOP!A:B,2,0)</f>
        <v>1961976</v>
      </c>
      <c r="E15">
        <f t="shared" si="0"/>
        <v>0</v>
      </c>
      <c r="K15" t="str">
        <f t="shared" si="1"/>
        <v>,1961976</v>
      </c>
    </row>
    <row r="16" spans="1:11">
      <c r="A16" t="s">
        <v>108</v>
      </c>
      <c r="B16" s="3">
        <v>457</v>
      </c>
      <c r="C16" t="str">
        <f>VLOOKUP(A16,HOP!A:H,8,0)</f>
        <v>457.00</v>
      </c>
      <c r="D16" t="str">
        <f>VLOOKUP(A16,HOP!A:B,2,0)</f>
        <v>1965023</v>
      </c>
      <c r="E16">
        <f t="shared" si="0"/>
        <v>0</v>
      </c>
      <c r="K16" t="str">
        <f t="shared" si="1"/>
        <v>,1965023</v>
      </c>
    </row>
    <row r="17" spans="1:11">
      <c r="A17" t="s">
        <v>115</v>
      </c>
      <c r="B17" s="3">
        <v>425</v>
      </c>
      <c r="C17" t="str">
        <f>VLOOKUP(A17,HOP!A:H,8,0)</f>
        <v>425.00</v>
      </c>
      <c r="D17" t="str">
        <f>VLOOKUP(A17,HOP!A:B,2,0)</f>
        <v>1965522</v>
      </c>
      <c r="E17">
        <f t="shared" si="0"/>
        <v>0</v>
      </c>
      <c r="K17" t="str">
        <f t="shared" si="1"/>
        <v>,1965522</v>
      </c>
    </row>
    <row r="18" spans="1:11">
      <c r="A18" t="s">
        <v>121</v>
      </c>
      <c r="B18" s="3">
        <v>425</v>
      </c>
      <c r="C18" t="str">
        <f>VLOOKUP(A18,HOP!A:H,8,0)</f>
        <v>425.00</v>
      </c>
      <c r="D18" t="str">
        <f>VLOOKUP(A18,HOP!A:B,2,0)</f>
        <v>1966239</v>
      </c>
      <c r="E18">
        <f t="shared" si="0"/>
        <v>0</v>
      </c>
      <c r="K18" t="str">
        <f t="shared" si="1"/>
        <v>,1966239</v>
      </c>
    </row>
    <row r="19" spans="1:11">
      <c r="A19" t="s">
        <v>124</v>
      </c>
      <c r="B19" s="3">
        <v>118</v>
      </c>
      <c r="C19" t="str">
        <f>VLOOKUP(A19,HOP!A:H,8,0)</f>
        <v>118.00</v>
      </c>
      <c r="D19" t="str">
        <f>VLOOKUP(A19,HOP!A:B,2,0)</f>
        <v>1966381</v>
      </c>
      <c r="E19">
        <f t="shared" si="0"/>
        <v>0</v>
      </c>
      <c r="K19" t="str">
        <f t="shared" si="1"/>
        <v>,1966381</v>
      </c>
    </row>
    <row r="20" spans="1:11">
      <c r="A20" t="s">
        <v>129</v>
      </c>
      <c r="B20" s="3">
        <v>112</v>
      </c>
      <c r="C20" t="str">
        <f>VLOOKUP(A20,HOP!A:H,8,0)</f>
        <v>112.00</v>
      </c>
      <c r="D20" t="str">
        <f>VLOOKUP(A20,HOP!A:B,2,0)</f>
        <v>1966496</v>
      </c>
      <c r="E20">
        <f t="shared" si="0"/>
        <v>0</v>
      </c>
      <c r="K20" t="str">
        <f t="shared" si="1"/>
        <v>,1966496</v>
      </c>
    </row>
    <row r="21" spans="1:11">
      <c r="A21" t="s">
        <v>134</v>
      </c>
      <c r="B21" s="3">
        <v>1376</v>
      </c>
      <c r="C21" t="str">
        <f>VLOOKUP(A21,HOP!A:H,8,0)</f>
        <v>1376.00</v>
      </c>
      <c r="D21" t="str">
        <f>VLOOKUP(A21,HOP!A:B,2,0)</f>
        <v>1964656</v>
      </c>
      <c r="E21">
        <f t="shared" si="0"/>
        <v>0</v>
      </c>
      <c r="K21" t="str">
        <f t="shared" si="1"/>
        <v>,1964656</v>
      </c>
    </row>
    <row r="22" spans="1:11">
      <c r="A22" t="s">
        <v>140</v>
      </c>
      <c r="B22" s="3">
        <v>918</v>
      </c>
      <c r="C22" t="str">
        <f>VLOOKUP(A22,HOP!A:H,8,0)</f>
        <v>918.00</v>
      </c>
      <c r="D22" t="str">
        <f>VLOOKUP(A22,HOP!A:B,2,0)</f>
        <v>1962129</v>
      </c>
      <c r="E22">
        <f t="shared" si="0"/>
        <v>0</v>
      </c>
      <c r="K22" t="str">
        <f t="shared" si="1"/>
        <v>,1962129</v>
      </c>
    </row>
    <row r="23" spans="1:11">
      <c r="A23" t="s">
        <v>145</v>
      </c>
      <c r="B23" s="3">
        <v>783</v>
      </c>
      <c r="C23" t="str">
        <f>VLOOKUP(A23,HOP!A:H,8,0)</f>
        <v>783.00</v>
      </c>
      <c r="D23" t="str">
        <f>VLOOKUP(A23,HOP!A:B,2,0)</f>
        <v>1966660</v>
      </c>
      <c r="E23">
        <f t="shared" si="0"/>
        <v>0</v>
      </c>
      <c r="K23" t="str">
        <f t="shared" si="1"/>
        <v>,1966660</v>
      </c>
    </row>
    <row r="24" spans="1:11">
      <c r="A24" t="s">
        <v>150</v>
      </c>
      <c r="B24" s="3">
        <v>1220</v>
      </c>
      <c r="C24" t="str">
        <f>VLOOKUP(A24,HOP!A:H,8,0)</f>
        <v>1220.00</v>
      </c>
      <c r="D24" t="str">
        <f>VLOOKUP(A24,HOP!A:B,2,0)</f>
        <v>1960059</v>
      </c>
      <c r="E24">
        <f t="shared" si="0"/>
        <v>0</v>
      </c>
      <c r="K24" t="str">
        <f t="shared" si="1"/>
        <v>,1960059</v>
      </c>
    </row>
    <row r="25" spans="1:11">
      <c r="A25" t="s">
        <v>158</v>
      </c>
      <c r="B25" s="3">
        <v>1228</v>
      </c>
      <c r="C25" t="str">
        <f>VLOOKUP(A25,HOP!A:H,8,0)</f>
        <v>1228.00</v>
      </c>
      <c r="D25" t="str">
        <f>VLOOKUP(A25,HOP!A:B,2,0)</f>
        <v>1960086</v>
      </c>
      <c r="E25">
        <f t="shared" si="0"/>
        <v>0</v>
      </c>
      <c r="K25" t="str">
        <f t="shared" si="1"/>
        <v>,1960086</v>
      </c>
    </row>
    <row r="26" spans="1:11">
      <c r="A26" t="s">
        <v>164</v>
      </c>
      <c r="B26" s="3">
        <v>1220</v>
      </c>
      <c r="C26" t="str">
        <f>VLOOKUP(A26,HOP!A:H,8,0)</f>
        <v>1220.00</v>
      </c>
      <c r="D26" t="str">
        <f>VLOOKUP(A26,HOP!A:B,2,0)</f>
        <v>1960061</v>
      </c>
      <c r="E26">
        <f t="shared" si="0"/>
        <v>0</v>
      </c>
      <c r="K26" t="str">
        <f t="shared" si="1"/>
        <v>,1960061</v>
      </c>
    </row>
    <row r="27" spans="1:11">
      <c r="A27" t="s">
        <v>167</v>
      </c>
      <c r="B27" s="3">
        <v>258</v>
      </c>
      <c r="C27" t="str">
        <f>VLOOKUP(A27,HOP!A:H,8,0)</f>
        <v>258.00</v>
      </c>
      <c r="D27" t="str">
        <f>VLOOKUP(A27,HOP!A:B,2,0)</f>
        <v>1966165</v>
      </c>
      <c r="E27">
        <f t="shared" si="0"/>
        <v>0</v>
      </c>
      <c r="K27" t="str">
        <f t="shared" si="1"/>
        <v>,1966165</v>
      </c>
    </row>
    <row r="28" spans="1:11">
      <c r="A28" t="s">
        <v>175</v>
      </c>
      <c r="B28" s="3">
        <v>222</v>
      </c>
      <c r="C28" t="str">
        <f>VLOOKUP(A28,HOP!A:H,8,0)</f>
        <v>222.00</v>
      </c>
      <c r="D28" t="str">
        <f>VLOOKUP(A28,HOP!A:B,2,0)</f>
        <v>1966394</v>
      </c>
      <c r="E28">
        <f t="shared" si="0"/>
        <v>0</v>
      </c>
      <c r="K28" t="str">
        <f t="shared" si="1"/>
        <v>,1966394</v>
      </c>
    </row>
    <row r="29" spans="1:11">
      <c r="A29" t="s">
        <v>181</v>
      </c>
      <c r="B29" s="3">
        <v>426</v>
      </c>
      <c r="C29" t="str">
        <f>VLOOKUP(A29,HOP!A:H,8,0)</f>
        <v>426.00</v>
      </c>
      <c r="D29" t="str">
        <f>VLOOKUP(A29,HOP!A:B,2,0)</f>
        <v>1964707</v>
      </c>
      <c r="E29">
        <f t="shared" si="0"/>
        <v>0</v>
      </c>
      <c r="K29" t="str">
        <f t="shared" si="1"/>
        <v>,1964707</v>
      </c>
    </row>
    <row r="30" spans="1:11">
      <c r="A30" t="s">
        <v>186</v>
      </c>
      <c r="B30" s="3">
        <v>607</v>
      </c>
      <c r="C30" t="str">
        <f>VLOOKUP(A30,HOP!A:H,8,0)</f>
        <v>607.00</v>
      </c>
      <c r="D30" t="str">
        <f>VLOOKUP(A30,HOP!A:B,2,0)</f>
        <v>1968473</v>
      </c>
      <c r="E30">
        <f t="shared" si="0"/>
        <v>0</v>
      </c>
      <c r="K30" t="str">
        <f t="shared" si="1"/>
        <v>,1968473</v>
      </c>
    </row>
    <row r="31" spans="1:11">
      <c r="A31" t="s">
        <v>193</v>
      </c>
      <c r="B31" s="3">
        <v>235</v>
      </c>
      <c r="C31" t="str">
        <f>VLOOKUP(A31,HOP!A:H,8,0)</f>
        <v>235.00</v>
      </c>
      <c r="D31" t="str">
        <f>VLOOKUP(A31,HOP!A:B,2,0)</f>
        <v>1968454</v>
      </c>
      <c r="E31">
        <f t="shared" si="0"/>
        <v>0</v>
      </c>
      <c r="K31" t="str">
        <f t="shared" si="1"/>
        <v>,1968454</v>
      </c>
    </row>
    <row r="32" spans="1:11">
      <c r="A32" t="s">
        <v>200</v>
      </c>
      <c r="B32" s="3">
        <v>1010</v>
      </c>
      <c r="C32" t="str">
        <f>VLOOKUP(A32,HOP!A:H,8,0)</f>
        <v>1010.00</v>
      </c>
      <c r="D32" t="str">
        <f>VLOOKUP(A32,HOP!A:B,2,0)</f>
        <v>1967021</v>
      </c>
      <c r="E32">
        <f t="shared" si="0"/>
        <v>0</v>
      </c>
      <c r="K32" t="str">
        <f t="shared" si="1"/>
        <v>,1967021</v>
      </c>
    </row>
    <row r="33" spans="1:11">
      <c r="A33" t="s">
        <v>207</v>
      </c>
      <c r="B33" s="3">
        <v>1003</v>
      </c>
      <c r="C33" t="str">
        <f>VLOOKUP(A33,HOP!A:H,8,0)</f>
        <v>1003.00</v>
      </c>
      <c r="D33" t="str">
        <f>VLOOKUP(A33,HOP!A:B,2,0)</f>
        <v>1968080</v>
      </c>
      <c r="E33">
        <f t="shared" si="0"/>
        <v>0</v>
      </c>
      <c r="K33" t="str">
        <f t="shared" si="1"/>
        <v>,1968080</v>
      </c>
    </row>
    <row r="34" spans="1:11">
      <c r="A34" s="4" t="s">
        <v>213</v>
      </c>
      <c r="B34" s="3">
        <v>621</v>
      </c>
      <c r="C34" t="str">
        <f>VLOOKUP(A34,HOP!A:H,8,0)</f>
        <v>971.00</v>
      </c>
      <c r="D34" t="str">
        <f>VLOOKUP(A34,HOP!A:B,2,0)</f>
        <v>1968600</v>
      </c>
      <c r="E34">
        <f t="shared" si="0"/>
        <v>-350</v>
      </c>
      <c r="F34" t="s">
        <v>321</v>
      </c>
      <c r="K34" t="str">
        <f t="shared" si="1"/>
        <v>,1968600</v>
      </c>
    </row>
    <row r="35" spans="1:11">
      <c r="A35" t="s">
        <v>219</v>
      </c>
      <c r="B35" s="3">
        <v>694</v>
      </c>
      <c r="C35" t="str">
        <f>VLOOKUP(A35,HOP!A:H,8,0)</f>
        <v>694.00</v>
      </c>
      <c r="D35" t="str">
        <f>VLOOKUP(A35,HOP!A:B,2,0)</f>
        <v>1952500</v>
      </c>
      <c r="E35">
        <f t="shared" si="0"/>
        <v>0</v>
      </c>
      <c r="K35" t="str">
        <f t="shared" si="1"/>
        <v>,1952500</v>
      </c>
    </row>
    <row r="36" spans="1:11">
      <c r="A36" t="s">
        <v>227</v>
      </c>
      <c r="B36" s="3">
        <v>2814</v>
      </c>
      <c r="C36" t="str">
        <f>VLOOKUP(A36,HOP!A:H,8,0)</f>
        <v>2814.00</v>
      </c>
      <c r="D36" t="str">
        <f>VLOOKUP(A36,HOP!A:B,2,0)</f>
        <v>1964138</v>
      </c>
      <c r="E36">
        <f t="shared" si="0"/>
        <v>0</v>
      </c>
      <c r="K36" t="str">
        <f t="shared" si="1"/>
        <v>,1964138</v>
      </c>
    </row>
    <row r="37" spans="1:11">
      <c r="A37" t="s">
        <v>233</v>
      </c>
      <c r="B37" s="3">
        <v>252</v>
      </c>
      <c r="C37" t="str">
        <f>VLOOKUP(A37,HOP!A:H,8,0)</f>
        <v>252.00</v>
      </c>
      <c r="D37" t="str">
        <f>VLOOKUP(A37,HOP!A:B,2,0)</f>
        <v>1969119</v>
      </c>
      <c r="E37">
        <f t="shared" si="0"/>
        <v>0</v>
      </c>
      <c r="K37" t="str">
        <f t="shared" si="1"/>
        <v>,1969119</v>
      </c>
    </row>
    <row r="38" spans="1:11">
      <c r="A38" t="s">
        <v>238</v>
      </c>
      <c r="B38" s="3">
        <v>205</v>
      </c>
      <c r="C38" t="str">
        <f>VLOOKUP(A38,HOP!A:H,8,0)</f>
        <v>205.00</v>
      </c>
      <c r="D38" t="str">
        <f>VLOOKUP(A38,HOP!A:B,2,0)</f>
        <v>1969091</v>
      </c>
      <c r="E38">
        <f t="shared" si="0"/>
        <v>0</v>
      </c>
      <c r="K38" t="str">
        <f t="shared" si="1"/>
        <v>,1969091</v>
      </c>
    </row>
    <row r="39" spans="1:11">
      <c r="A39" t="s">
        <v>243</v>
      </c>
      <c r="B39" s="3">
        <v>580</v>
      </c>
      <c r="C39" t="str">
        <f>VLOOKUP(A39,HOP!A:H,8,0)</f>
        <v>580.00</v>
      </c>
      <c r="D39" t="str">
        <f>VLOOKUP(A39,HOP!A:B,2,0)</f>
        <v>1969140</v>
      </c>
      <c r="E39">
        <f t="shared" si="0"/>
        <v>0</v>
      </c>
      <c r="K39" t="str">
        <f t="shared" si="1"/>
        <v>,1969140</v>
      </c>
    </row>
    <row r="40" spans="1:11">
      <c r="A40" t="s">
        <v>249</v>
      </c>
      <c r="B40" s="3">
        <v>144</v>
      </c>
      <c r="C40" t="str">
        <f>VLOOKUP(A40,HOP!A:H,8,0)</f>
        <v>144.00</v>
      </c>
      <c r="D40" t="str">
        <f>VLOOKUP(A40,HOP!A:B,2,0)</f>
        <v>1969425</v>
      </c>
      <c r="E40">
        <f t="shared" si="0"/>
        <v>0</v>
      </c>
      <c r="K40" t="str">
        <f t="shared" si="1"/>
        <v>,1969425</v>
      </c>
    </row>
    <row r="41" spans="1:11">
      <c r="A41" t="s">
        <v>254</v>
      </c>
      <c r="B41" s="3">
        <v>167</v>
      </c>
      <c r="C41" t="str">
        <f>VLOOKUP(A41,HOP!A:H,8,0)</f>
        <v>167.00</v>
      </c>
      <c r="D41" t="str">
        <f>VLOOKUP(A41,HOP!A:B,2,0)</f>
        <v>1969654</v>
      </c>
      <c r="E41">
        <f t="shared" si="0"/>
        <v>0</v>
      </c>
      <c r="K41" t="str">
        <f t="shared" si="1"/>
        <v>,1969654</v>
      </c>
    </row>
    <row r="42" spans="1:11">
      <c r="A42" t="s">
        <v>260</v>
      </c>
      <c r="B42" s="3">
        <v>915</v>
      </c>
      <c r="C42" t="str">
        <f>VLOOKUP(A42,HOP!A:H,8,0)</f>
        <v>915.00</v>
      </c>
      <c r="D42" t="str">
        <f>VLOOKUP(A42,HOP!A:B,2,0)</f>
        <v>1969121</v>
      </c>
      <c r="E42">
        <f t="shared" si="0"/>
        <v>0</v>
      </c>
      <c r="K42" t="str">
        <f t="shared" si="1"/>
        <v>,1969121</v>
      </c>
    </row>
    <row r="43" spans="1:11">
      <c r="A43" t="s">
        <v>266</v>
      </c>
      <c r="B43" s="3">
        <v>1885</v>
      </c>
      <c r="C43" t="str">
        <f>VLOOKUP(A43,HOP!A:H,8,0)</f>
        <v>1885.03</v>
      </c>
      <c r="D43" t="str">
        <f>VLOOKUP(A43,HOP!A:B,2,0)</f>
        <v>1961491</v>
      </c>
      <c r="E43">
        <f t="shared" si="0"/>
        <v>-0.0299999999999727</v>
      </c>
      <c r="K43" t="str">
        <f t="shared" si="1"/>
        <v>,1961491</v>
      </c>
    </row>
    <row r="44" spans="1:11">
      <c r="A44" t="s">
        <v>272</v>
      </c>
      <c r="B44" s="3">
        <v>144</v>
      </c>
      <c r="C44" t="str">
        <f>VLOOKUP(A44,HOP!A:H,8,0)</f>
        <v>144.00</v>
      </c>
      <c r="D44" t="str">
        <f>VLOOKUP(A44,HOP!A:B,2,0)</f>
        <v>1969056</v>
      </c>
      <c r="E44">
        <f t="shared" si="0"/>
        <v>0</v>
      </c>
      <c r="K44" t="str">
        <f t="shared" si="1"/>
        <v>,1969056</v>
      </c>
    </row>
    <row r="45" spans="1:11">
      <c r="A45" t="s">
        <v>276</v>
      </c>
      <c r="B45" s="3">
        <v>867</v>
      </c>
      <c r="C45" t="str">
        <f>VLOOKUP(A45,HOP!A:H,8,0)</f>
        <v>867.00</v>
      </c>
      <c r="D45" t="str">
        <f>VLOOKUP(A45,HOP!A:B,2,0)</f>
        <v>1968304</v>
      </c>
      <c r="E45">
        <f t="shared" si="0"/>
        <v>0</v>
      </c>
      <c r="K45" t="str">
        <f t="shared" si="1"/>
        <v>,1968304</v>
      </c>
    </row>
    <row r="46" spans="1:11">
      <c r="A46" t="s">
        <v>284</v>
      </c>
      <c r="B46" s="3">
        <v>342</v>
      </c>
      <c r="C46" t="str">
        <f>VLOOKUP(A46,HOP!A:H,8,0)</f>
        <v>342.00</v>
      </c>
      <c r="D46" t="str">
        <f>VLOOKUP(A46,HOP!A:B,2,0)</f>
        <v>1966073</v>
      </c>
      <c r="E46">
        <f t="shared" si="0"/>
        <v>0</v>
      </c>
      <c r="K46" t="str">
        <f t="shared" si="1"/>
        <v>,1966073</v>
      </c>
    </row>
    <row r="47" spans="1:11">
      <c r="A47" t="s">
        <v>290</v>
      </c>
      <c r="B47" s="3">
        <v>1258</v>
      </c>
      <c r="C47" t="str">
        <f>VLOOKUP(A47,HOP!A:H,8,0)</f>
        <v>1258.00</v>
      </c>
      <c r="D47" t="str">
        <f>VLOOKUP(A47,HOP!A:B,2,0)</f>
        <v>1943048</v>
      </c>
      <c r="E47">
        <f t="shared" si="0"/>
        <v>0</v>
      </c>
      <c r="K47" t="str">
        <f t="shared" si="1"/>
        <v>,1943048</v>
      </c>
    </row>
    <row r="48" spans="1:11">
      <c r="A48" t="s">
        <v>296</v>
      </c>
      <c r="B48" s="3">
        <v>1420</v>
      </c>
      <c r="C48" t="str">
        <f>VLOOKUP(A48,HOP!A:H,8,0)</f>
        <v>1420.00</v>
      </c>
      <c r="D48" t="str">
        <f>VLOOKUP(A48,HOP!A:B,2,0)</f>
        <v>1963096</v>
      </c>
      <c r="E48">
        <f t="shared" si="0"/>
        <v>0</v>
      </c>
      <c r="K48" t="str">
        <f t="shared" si="1"/>
        <v>,1963096</v>
      </c>
    </row>
    <row r="49" spans="1:11">
      <c r="A49" t="s">
        <v>301</v>
      </c>
      <c r="B49" s="3">
        <v>695</v>
      </c>
      <c r="C49" t="str">
        <f>VLOOKUP(A49,HOP!A:H,8,0)</f>
        <v>695.00</v>
      </c>
      <c r="D49" t="str">
        <f>VLOOKUP(A49,HOP!A:B,2,0)</f>
        <v>1969117</v>
      </c>
      <c r="E49">
        <f t="shared" si="0"/>
        <v>0</v>
      </c>
      <c r="K49" t="str">
        <f t="shared" si="1"/>
        <v>,1969117</v>
      </c>
    </row>
    <row r="51" spans="2:2">
      <c r="B51">
        <f>SUM(B2:B50)</f>
        <v>31855</v>
      </c>
    </row>
    <row r="53" spans="1:1">
      <c r="A53" t="s">
        <v>322</v>
      </c>
    </row>
    <row r="54" spans="1:1">
      <c r="A54" t="s">
        <v>323</v>
      </c>
    </row>
  </sheetData>
  <autoFilter ref="A1:K49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workbookViewId="0">
      <selection activeCell="A2" sqref="A2:A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324</v>
      </c>
      <c r="B1" s="2" t="s">
        <v>325</v>
      </c>
      <c r="C1" s="2" t="s">
        <v>15</v>
      </c>
      <c r="D1" s="2" t="s">
        <v>326</v>
      </c>
      <c r="E1" s="2" t="s">
        <v>327</v>
      </c>
      <c r="F1" s="2" t="s">
        <v>328</v>
      </c>
      <c r="G1" s="2" t="s">
        <v>329</v>
      </c>
      <c r="H1" s="2" t="s">
        <v>330</v>
      </c>
      <c r="I1" s="2" t="s">
        <v>331</v>
      </c>
      <c r="J1" s="2" t="s">
        <v>332</v>
      </c>
      <c r="K1" s="2" t="s">
        <v>333</v>
      </c>
    </row>
    <row r="2" s="1" customFormat="1" ht="20" customHeight="1" spans="1:11">
      <c r="A2" s="2" t="s">
        <v>254</v>
      </c>
      <c r="B2" s="2" t="s">
        <v>253</v>
      </c>
      <c r="C2" s="2" t="s">
        <v>334</v>
      </c>
      <c r="D2" s="2" t="s">
        <v>335</v>
      </c>
      <c r="E2" s="2" t="s">
        <v>336</v>
      </c>
      <c r="F2" s="2" t="s">
        <v>337</v>
      </c>
      <c r="G2" s="2" t="s">
        <v>338</v>
      </c>
      <c r="H2" s="2" t="s">
        <v>258</v>
      </c>
      <c r="I2" s="2" t="s">
        <v>339</v>
      </c>
      <c r="J2" s="2" t="s">
        <v>25</v>
      </c>
      <c r="K2" s="2" t="s">
        <v>340</v>
      </c>
    </row>
    <row r="3" s="1" customFormat="1" ht="20" customHeight="1" spans="1:11">
      <c r="A3" s="2" t="s">
        <v>249</v>
      </c>
      <c r="B3" s="2" t="s">
        <v>248</v>
      </c>
      <c r="C3" s="2" t="s">
        <v>341</v>
      </c>
      <c r="D3" s="2" t="s">
        <v>342</v>
      </c>
      <c r="E3" s="2" t="s">
        <v>336</v>
      </c>
      <c r="F3" s="2" t="s">
        <v>337</v>
      </c>
      <c r="G3" s="2" t="s">
        <v>338</v>
      </c>
      <c r="H3" s="2" t="s">
        <v>252</v>
      </c>
      <c r="I3" s="2" t="s">
        <v>343</v>
      </c>
      <c r="J3" s="2" t="s">
        <v>25</v>
      </c>
      <c r="K3" s="2" t="s">
        <v>344</v>
      </c>
    </row>
    <row r="4" s="1" customFormat="1" ht="20" customHeight="1" spans="1:11">
      <c r="A4" s="2" t="s">
        <v>243</v>
      </c>
      <c r="B4" s="2" t="s">
        <v>345</v>
      </c>
      <c r="C4" s="2" t="s">
        <v>346</v>
      </c>
      <c r="D4" s="2" t="s">
        <v>347</v>
      </c>
      <c r="E4" s="2" t="s">
        <v>336</v>
      </c>
      <c r="F4" s="2" t="s">
        <v>337</v>
      </c>
      <c r="G4" s="2" t="s">
        <v>338</v>
      </c>
      <c r="H4" s="2" t="s">
        <v>247</v>
      </c>
      <c r="I4" s="2" t="s">
        <v>348</v>
      </c>
      <c r="J4" s="2" t="s">
        <v>25</v>
      </c>
      <c r="K4" s="2" t="s">
        <v>349</v>
      </c>
    </row>
    <row r="5" s="1" customFormat="1" ht="20" customHeight="1" spans="1:11">
      <c r="A5" s="2" t="s">
        <v>260</v>
      </c>
      <c r="B5" s="2" t="s">
        <v>259</v>
      </c>
      <c r="C5" s="2" t="s">
        <v>350</v>
      </c>
      <c r="D5" s="2" t="s">
        <v>351</v>
      </c>
      <c r="E5" s="2" t="s">
        <v>336</v>
      </c>
      <c r="F5" s="2" t="s">
        <v>337</v>
      </c>
      <c r="G5" s="2" t="s">
        <v>338</v>
      </c>
      <c r="H5" s="2" t="s">
        <v>263</v>
      </c>
      <c r="I5" s="2" t="s">
        <v>352</v>
      </c>
      <c r="J5" s="2" t="s">
        <v>25</v>
      </c>
      <c r="K5" s="2" t="s">
        <v>353</v>
      </c>
    </row>
    <row r="6" s="1" customFormat="1" ht="20" customHeight="1" spans="1:11">
      <c r="A6" s="2" t="s">
        <v>233</v>
      </c>
      <c r="B6" s="2" t="s">
        <v>232</v>
      </c>
      <c r="C6" s="2" t="s">
        <v>354</v>
      </c>
      <c r="D6" s="2" t="s">
        <v>355</v>
      </c>
      <c r="E6" s="2" t="s">
        <v>336</v>
      </c>
      <c r="F6" s="2" t="s">
        <v>337</v>
      </c>
      <c r="G6" s="2" t="s">
        <v>338</v>
      </c>
      <c r="H6" s="2" t="s">
        <v>236</v>
      </c>
      <c r="I6" s="2" t="s">
        <v>356</v>
      </c>
      <c r="J6" s="2" t="s">
        <v>25</v>
      </c>
      <c r="K6" s="2" t="s">
        <v>357</v>
      </c>
    </row>
    <row r="7" s="1" customFormat="1" ht="20" customHeight="1" spans="1:11">
      <c r="A7" s="2" t="s">
        <v>301</v>
      </c>
      <c r="B7" s="2" t="s">
        <v>358</v>
      </c>
      <c r="C7" s="2" t="s">
        <v>359</v>
      </c>
      <c r="D7" s="2" t="s">
        <v>360</v>
      </c>
      <c r="E7" s="2" t="s">
        <v>336</v>
      </c>
      <c r="F7" s="2" t="s">
        <v>337</v>
      </c>
      <c r="G7" s="2" t="s">
        <v>338</v>
      </c>
      <c r="H7" s="2" t="s">
        <v>303</v>
      </c>
      <c r="I7" s="2" t="s">
        <v>361</v>
      </c>
      <c r="J7" s="2" t="s">
        <v>25</v>
      </c>
      <c r="K7" s="2" t="s">
        <v>362</v>
      </c>
    </row>
    <row r="8" s="1" customFormat="1" ht="20" customHeight="1" spans="1:11">
      <c r="A8" s="2" t="s">
        <v>238</v>
      </c>
      <c r="B8" s="2" t="s">
        <v>363</v>
      </c>
      <c r="C8" s="2" t="s">
        <v>364</v>
      </c>
      <c r="D8" s="2" t="s">
        <v>365</v>
      </c>
      <c r="E8" s="2" t="s">
        <v>336</v>
      </c>
      <c r="F8" s="2" t="s">
        <v>337</v>
      </c>
      <c r="G8" s="2" t="s">
        <v>338</v>
      </c>
      <c r="H8" s="2" t="s">
        <v>241</v>
      </c>
      <c r="I8" s="2" t="s">
        <v>366</v>
      </c>
      <c r="J8" s="2" t="s">
        <v>25</v>
      </c>
      <c r="K8" s="2" t="s">
        <v>367</v>
      </c>
    </row>
    <row r="9" s="1" customFormat="1" ht="20" customHeight="1" spans="1:11">
      <c r="A9" s="2" t="s">
        <v>272</v>
      </c>
      <c r="B9" s="2" t="s">
        <v>271</v>
      </c>
      <c r="C9" s="2" t="s">
        <v>341</v>
      </c>
      <c r="D9" s="2" t="s">
        <v>368</v>
      </c>
      <c r="E9" s="2" t="s">
        <v>336</v>
      </c>
      <c r="F9" s="2" t="s">
        <v>337</v>
      </c>
      <c r="G9" s="2" t="s">
        <v>338</v>
      </c>
      <c r="H9" s="2" t="s">
        <v>252</v>
      </c>
      <c r="I9" s="2" t="s">
        <v>369</v>
      </c>
      <c r="J9" s="2" t="s">
        <v>25</v>
      </c>
      <c r="K9" s="2" t="s">
        <v>370</v>
      </c>
    </row>
    <row r="10" s="1" customFormat="1" ht="20" customHeight="1" spans="1:11">
      <c r="A10" s="2" t="s">
        <v>213</v>
      </c>
      <c r="B10" s="2" t="s">
        <v>212</v>
      </c>
      <c r="C10" s="2" t="s">
        <v>371</v>
      </c>
      <c r="D10" s="2" t="s">
        <v>372</v>
      </c>
      <c r="E10" s="2" t="s">
        <v>336</v>
      </c>
      <c r="F10" s="2" t="s">
        <v>337</v>
      </c>
      <c r="G10" s="2" t="s">
        <v>338</v>
      </c>
      <c r="H10" s="2" t="s">
        <v>373</v>
      </c>
      <c r="I10" s="2" t="s">
        <v>374</v>
      </c>
      <c r="J10" s="2" t="s">
        <v>25</v>
      </c>
      <c r="K10" s="2" t="s">
        <v>375</v>
      </c>
    </row>
    <row r="11" s="1" customFormat="1" ht="20" customHeight="1" spans="1:11">
      <c r="A11" s="2" t="s">
        <v>186</v>
      </c>
      <c r="B11" s="2" t="s">
        <v>185</v>
      </c>
      <c r="C11" s="2" t="s">
        <v>376</v>
      </c>
      <c r="D11" s="2" t="s">
        <v>377</v>
      </c>
      <c r="E11" s="2" t="s">
        <v>378</v>
      </c>
      <c r="F11" s="2" t="s">
        <v>336</v>
      </c>
      <c r="G11" s="2" t="s">
        <v>338</v>
      </c>
      <c r="H11" s="2" t="s">
        <v>191</v>
      </c>
      <c r="I11" s="2" t="s">
        <v>379</v>
      </c>
      <c r="J11" s="2" t="s">
        <v>25</v>
      </c>
      <c r="K11" s="2" t="s">
        <v>380</v>
      </c>
    </row>
    <row r="12" s="1" customFormat="1" ht="20" customHeight="1" spans="1:11">
      <c r="A12" s="2" t="s">
        <v>193</v>
      </c>
      <c r="B12" s="2" t="s">
        <v>192</v>
      </c>
      <c r="C12" s="2" t="s">
        <v>381</v>
      </c>
      <c r="D12" s="2" t="s">
        <v>382</v>
      </c>
      <c r="E12" s="2" t="s">
        <v>378</v>
      </c>
      <c r="F12" s="2" t="s">
        <v>336</v>
      </c>
      <c r="G12" s="2" t="s">
        <v>338</v>
      </c>
      <c r="H12" s="2" t="s">
        <v>197</v>
      </c>
      <c r="I12" s="2" t="s">
        <v>383</v>
      </c>
      <c r="J12" s="2" t="s">
        <v>25</v>
      </c>
      <c r="K12" s="2" t="s">
        <v>384</v>
      </c>
    </row>
    <row r="13" s="1" customFormat="1" ht="20" customHeight="1" spans="1:11">
      <c r="A13" s="2" t="s">
        <v>276</v>
      </c>
      <c r="B13" s="2" t="s">
        <v>274</v>
      </c>
      <c r="C13" s="2" t="s">
        <v>385</v>
      </c>
      <c r="D13" s="2" t="s">
        <v>386</v>
      </c>
      <c r="E13" s="2" t="s">
        <v>378</v>
      </c>
      <c r="F13" s="2" t="s">
        <v>337</v>
      </c>
      <c r="G13" s="2" t="s">
        <v>338</v>
      </c>
      <c r="H13" s="2" t="s">
        <v>281</v>
      </c>
      <c r="I13" s="2" t="s">
        <v>387</v>
      </c>
      <c r="J13" s="2" t="s">
        <v>25</v>
      </c>
      <c r="K13" s="2" t="s">
        <v>388</v>
      </c>
    </row>
    <row r="14" s="1" customFormat="1" ht="20" customHeight="1" spans="1:11">
      <c r="A14" s="2" t="s">
        <v>207</v>
      </c>
      <c r="B14" s="2" t="s">
        <v>389</v>
      </c>
      <c r="C14" s="2" t="s">
        <v>390</v>
      </c>
      <c r="D14" s="2" t="s">
        <v>391</v>
      </c>
      <c r="E14" s="2" t="s">
        <v>378</v>
      </c>
      <c r="F14" s="2" t="s">
        <v>336</v>
      </c>
      <c r="G14" s="2" t="s">
        <v>338</v>
      </c>
      <c r="H14" s="2" t="s">
        <v>211</v>
      </c>
      <c r="I14" s="2" t="s">
        <v>392</v>
      </c>
      <c r="J14" s="2" t="s">
        <v>25</v>
      </c>
      <c r="K14" s="2" t="s">
        <v>393</v>
      </c>
    </row>
    <row r="15" s="1" customFormat="1" ht="20" customHeight="1" spans="1:11">
      <c r="A15" s="2" t="s">
        <v>200</v>
      </c>
      <c r="B15" s="2" t="s">
        <v>198</v>
      </c>
      <c r="C15" s="2" t="s">
        <v>350</v>
      </c>
      <c r="D15" s="2" t="s">
        <v>394</v>
      </c>
      <c r="E15" s="2" t="s">
        <v>395</v>
      </c>
      <c r="F15" s="2" t="s">
        <v>336</v>
      </c>
      <c r="G15" s="2" t="s">
        <v>338</v>
      </c>
      <c r="H15" s="2" t="s">
        <v>205</v>
      </c>
      <c r="I15" s="2" t="s">
        <v>396</v>
      </c>
      <c r="J15" s="2" t="s">
        <v>25</v>
      </c>
      <c r="K15" s="2" t="s">
        <v>397</v>
      </c>
    </row>
    <row r="16" s="1" customFormat="1" ht="20" customHeight="1" spans="1:11">
      <c r="A16" s="2" t="s">
        <v>145</v>
      </c>
      <c r="B16" s="2" t="s">
        <v>398</v>
      </c>
      <c r="C16" s="2" t="s">
        <v>359</v>
      </c>
      <c r="D16" s="2" t="s">
        <v>360</v>
      </c>
      <c r="E16" s="2" t="s">
        <v>399</v>
      </c>
      <c r="F16" s="2" t="s">
        <v>395</v>
      </c>
      <c r="G16" s="2" t="s">
        <v>338</v>
      </c>
      <c r="H16" s="2" t="s">
        <v>147</v>
      </c>
      <c r="I16" s="2" t="s">
        <v>361</v>
      </c>
      <c r="J16" s="2" t="s">
        <v>25</v>
      </c>
      <c r="K16" s="2" t="s">
        <v>400</v>
      </c>
    </row>
    <row r="17" s="1" customFormat="1" ht="20" customHeight="1" spans="1:11">
      <c r="A17" s="2" t="s">
        <v>129</v>
      </c>
      <c r="B17" s="2" t="s">
        <v>128</v>
      </c>
      <c r="C17" s="2" t="s">
        <v>401</v>
      </c>
      <c r="D17" s="2" t="s">
        <v>402</v>
      </c>
      <c r="E17" s="2" t="s">
        <v>399</v>
      </c>
      <c r="F17" s="2" t="s">
        <v>395</v>
      </c>
      <c r="G17" s="2" t="s">
        <v>338</v>
      </c>
      <c r="H17" s="2" t="s">
        <v>132</v>
      </c>
      <c r="I17" s="2" t="s">
        <v>403</v>
      </c>
      <c r="J17" s="2" t="s">
        <v>25</v>
      </c>
      <c r="K17" s="2" t="s">
        <v>404</v>
      </c>
    </row>
    <row r="18" s="1" customFormat="1" ht="20" customHeight="1" spans="1:11">
      <c r="A18" s="2" t="s">
        <v>175</v>
      </c>
      <c r="B18" s="2" t="s">
        <v>173</v>
      </c>
      <c r="C18" s="2" t="s">
        <v>405</v>
      </c>
      <c r="D18" s="2" t="s">
        <v>406</v>
      </c>
      <c r="E18" s="2" t="s">
        <v>399</v>
      </c>
      <c r="F18" s="2" t="s">
        <v>378</v>
      </c>
      <c r="G18" s="2" t="s">
        <v>338</v>
      </c>
      <c r="H18" s="2" t="s">
        <v>179</v>
      </c>
      <c r="I18" s="2" t="s">
        <v>407</v>
      </c>
      <c r="J18" s="2" t="s">
        <v>25</v>
      </c>
      <c r="K18" s="2" t="s">
        <v>408</v>
      </c>
    </row>
    <row r="19" s="1" customFormat="1" ht="20" customHeight="1" spans="1:11">
      <c r="A19" s="2" t="s">
        <v>124</v>
      </c>
      <c r="B19" s="2" t="s">
        <v>123</v>
      </c>
      <c r="C19" s="2" t="s">
        <v>341</v>
      </c>
      <c r="D19" s="2" t="s">
        <v>409</v>
      </c>
      <c r="E19" s="2" t="s">
        <v>399</v>
      </c>
      <c r="F19" s="2" t="s">
        <v>395</v>
      </c>
      <c r="G19" s="2" t="s">
        <v>338</v>
      </c>
      <c r="H19" s="2" t="s">
        <v>127</v>
      </c>
      <c r="I19" s="2" t="s">
        <v>410</v>
      </c>
      <c r="J19" s="2" t="s">
        <v>25</v>
      </c>
      <c r="K19" s="2" t="s">
        <v>411</v>
      </c>
    </row>
    <row r="20" s="1" customFormat="1" ht="20" customHeight="1" spans="1:11">
      <c r="A20" s="2" t="s">
        <v>121</v>
      </c>
      <c r="B20" s="2" t="s">
        <v>412</v>
      </c>
      <c r="C20" s="2" t="s">
        <v>413</v>
      </c>
      <c r="D20" s="2" t="s">
        <v>414</v>
      </c>
      <c r="E20" s="2" t="s">
        <v>399</v>
      </c>
      <c r="F20" s="2" t="s">
        <v>395</v>
      </c>
      <c r="G20" s="2" t="s">
        <v>338</v>
      </c>
      <c r="H20" s="2" t="s">
        <v>119</v>
      </c>
      <c r="I20" s="2" t="s">
        <v>415</v>
      </c>
      <c r="J20" s="2" t="s">
        <v>25</v>
      </c>
      <c r="K20" s="2" t="s">
        <v>416</v>
      </c>
    </row>
    <row r="21" s="1" customFormat="1" ht="20" customHeight="1" spans="1:11">
      <c r="A21" s="2" t="s">
        <v>167</v>
      </c>
      <c r="B21" s="2" t="s">
        <v>166</v>
      </c>
      <c r="C21" s="2" t="s">
        <v>417</v>
      </c>
      <c r="D21" s="2" t="s">
        <v>418</v>
      </c>
      <c r="E21" s="2" t="s">
        <v>395</v>
      </c>
      <c r="F21" s="2" t="s">
        <v>378</v>
      </c>
      <c r="G21" s="2" t="s">
        <v>338</v>
      </c>
      <c r="H21" s="2" t="s">
        <v>172</v>
      </c>
      <c r="I21" s="2" t="s">
        <v>419</v>
      </c>
      <c r="J21" s="2" t="s">
        <v>25</v>
      </c>
      <c r="K21" s="2" t="s">
        <v>420</v>
      </c>
    </row>
    <row r="22" s="1" customFormat="1" ht="20" customHeight="1" spans="1:11">
      <c r="A22" s="2" t="s">
        <v>284</v>
      </c>
      <c r="B22" s="2" t="s">
        <v>282</v>
      </c>
      <c r="C22" s="2" t="s">
        <v>421</v>
      </c>
      <c r="D22" s="2" t="s">
        <v>422</v>
      </c>
      <c r="E22" s="2" t="s">
        <v>378</v>
      </c>
      <c r="F22" s="2" t="s">
        <v>337</v>
      </c>
      <c r="G22" s="2" t="s">
        <v>338</v>
      </c>
      <c r="H22" s="2" t="s">
        <v>287</v>
      </c>
      <c r="I22" s="2" t="s">
        <v>423</v>
      </c>
      <c r="J22" s="2" t="s">
        <v>25</v>
      </c>
      <c r="K22" s="2" t="s">
        <v>424</v>
      </c>
    </row>
    <row r="23" s="1" customFormat="1" ht="20" customHeight="1" spans="1:11">
      <c r="A23" s="2" t="s">
        <v>74</v>
      </c>
      <c r="B23" s="2" t="s">
        <v>73</v>
      </c>
      <c r="C23" s="2" t="s">
        <v>425</v>
      </c>
      <c r="D23" s="2" t="s">
        <v>426</v>
      </c>
      <c r="E23" s="2" t="s">
        <v>427</v>
      </c>
      <c r="F23" s="2" t="s">
        <v>399</v>
      </c>
      <c r="G23" s="2" t="s">
        <v>338</v>
      </c>
      <c r="H23" s="2" t="s">
        <v>78</v>
      </c>
      <c r="I23" s="2" t="s">
        <v>428</v>
      </c>
      <c r="J23" s="2" t="s">
        <v>25</v>
      </c>
      <c r="K23" s="2" t="s">
        <v>429</v>
      </c>
    </row>
    <row r="24" s="1" customFormat="1" ht="20" customHeight="1" spans="1:11">
      <c r="A24" s="2" t="s">
        <v>115</v>
      </c>
      <c r="B24" s="2" t="s">
        <v>430</v>
      </c>
      <c r="C24" s="2" t="s">
        <v>413</v>
      </c>
      <c r="D24" s="2" t="s">
        <v>431</v>
      </c>
      <c r="E24" s="2" t="s">
        <v>399</v>
      </c>
      <c r="F24" s="2" t="s">
        <v>395</v>
      </c>
      <c r="G24" s="2" t="s">
        <v>338</v>
      </c>
      <c r="H24" s="2" t="s">
        <v>119</v>
      </c>
      <c r="I24" s="2" t="s">
        <v>432</v>
      </c>
      <c r="J24" s="2" t="s">
        <v>25</v>
      </c>
      <c r="K24" s="2" t="s">
        <v>433</v>
      </c>
    </row>
    <row r="25" s="1" customFormat="1" ht="20" customHeight="1" spans="1:11">
      <c r="A25" s="2" t="s">
        <v>108</v>
      </c>
      <c r="B25" s="2" t="s">
        <v>107</v>
      </c>
      <c r="C25" s="2" t="s">
        <v>434</v>
      </c>
      <c r="D25" s="2" t="s">
        <v>435</v>
      </c>
      <c r="E25" s="2" t="s">
        <v>399</v>
      </c>
      <c r="F25" s="2" t="s">
        <v>395</v>
      </c>
      <c r="G25" s="2" t="s">
        <v>338</v>
      </c>
      <c r="H25" s="2" t="s">
        <v>113</v>
      </c>
      <c r="I25" s="2" t="s">
        <v>436</v>
      </c>
      <c r="J25" s="2" t="s">
        <v>25</v>
      </c>
      <c r="K25" s="2" t="s">
        <v>437</v>
      </c>
    </row>
    <row r="26" s="1" customFormat="1" ht="20" customHeight="1" spans="1:11">
      <c r="A26" s="2" t="s">
        <v>90</v>
      </c>
      <c r="B26" s="2" t="s">
        <v>89</v>
      </c>
      <c r="C26" s="2" t="s">
        <v>390</v>
      </c>
      <c r="D26" s="2" t="s">
        <v>438</v>
      </c>
      <c r="E26" s="2" t="s">
        <v>427</v>
      </c>
      <c r="F26" s="2" t="s">
        <v>399</v>
      </c>
      <c r="G26" s="2" t="s">
        <v>338</v>
      </c>
      <c r="H26" s="2" t="s">
        <v>94</v>
      </c>
      <c r="I26" s="2" t="s">
        <v>439</v>
      </c>
      <c r="J26" s="2" t="s">
        <v>25</v>
      </c>
      <c r="K26" s="2" t="s">
        <v>440</v>
      </c>
    </row>
    <row r="27" s="1" customFormat="1" ht="20" customHeight="1" spans="1:11">
      <c r="A27" s="2" t="s">
        <v>88</v>
      </c>
      <c r="B27" s="2" t="s">
        <v>441</v>
      </c>
      <c r="C27" s="2" t="s">
        <v>359</v>
      </c>
      <c r="D27" s="2" t="s">
        <v>360</v>
      </c>
      <c r="E27" s="2" t="s">
        <v>427</v>
      </c>
      <c r="F27" s="2" t="s">
        <v>399</v>
      </c>
      <c r="G27" s="2" t="s">
        <v>338</v>
      </c>
      <c r="H27" s="2" t="s">
        <v>72</v>
      </c>
      <c r="I27" s="2" t="s">
        <v>361</v>
      </c>
      <c r="J27" s="2" t="s">
        <v>25</v>
      </c>
      <c r="K27" s="2" t="s">
        <v>442</v>
      </c>
    </row>
    <row r="28" s="1" customFormat="1" ht="20" customHeight="1" spans="1:11">
      <c r="A28" s="2" t="s">
        <v>181</v>
      </c>
      <c r="B28" s="2" t="s">
        <v>443</v>
      </c>
      <c r="C28" s="2" t="s">
        <v>413</v>
      </c>
      <c r="D28" s="2" t="s">
        <v>444</v>
      </c>
      <c r="E28" s="2" t="s">
        <v>395</v>
      </c>
      <c r="F28" s="2" t="s">
        <v>378</v>
      </c>
      <c r="G28" s="2" t="s">
        <v>338</v>
      </c>
      <c r="H28" s="2" t="s">
        <v>184</v>
      </c>
      <c r="I28" s="2" t="s">
        <v>445</v>
      </c>
      <c r="J28" s="2" t="s">
        <v>25</v>
      </c>
      <c r="K28" s="2" t="s">
        <v>446</v>
      </c>
    </row>
    <row r="29" s="1" customFormat="1" ht="20" customHeight="1" spans="1:11">
      <c r="A29" s="2" t="s">
        <v>134</v>
      </c>
      <c r="B29" s="2" t="s">
        <v>447</v>
      </c>
      <c r="C29" s="2" t="s">
        <v>448</v>
      </c>
      <c r="D29" s="2" t="s">
        <v>449</v>
      </c>
      <c r="E29" s="2" t="s">
        <v>399</v>
      </c>
      <c r="F29" s="2" t="s">
        <v>395</v>
      </c>
      <c r="G29" s="2" t="s">
        <v>338</v>
      </c>
      <c r="H29" s="2" t="s">
        <v>138</v>
      </c>
      <c r="I29" s="2" t="s">
        <v>450</v>
      </c>
      <c r="J29" s="2" t="s">
        <v>25</v>
      </c>
      <c r="K29" s="2" t="s">
        <v>451</v>
      </c>
    </row>
    <row r="30" s="1" customFormat="1" ht="20" customHeight="1" spans="1:11">
      <c r="A30" s="2" t="s">
        <v>227</v>
      </c>
      <c r="B30" s="2" t="s">
        <v>452</v>
      </c>
      <c r="C30" s="2" t="s">
        <v>453</v>
      </c>
      <c r="D30" s="2" t="s">
        <v>454</v>
      </c>
      <c r="E30" s="2" t="s">
        <v>455</v>
      </c>
      <c r="F30" s="2" t="s">
        <v>337</v>
      </c>
      <c r="G30" s="2" t="s">
        <v>338</v>
      </c>
      <c r="H30" s="2" t="s">
        <v>231</v>
      </c>
      <c r="I30" s="2" t="s">
        <v>456</v>
      </c>
      <c r="J30" s="2" t="s">
        <v>25</v>
      </c>
      <c r="K30" s="2" t="s">
        <v>457</v>
      </c>
    </row>
    <row r="31" s="1" customFormat="1" ht="20" customHeight="1" spans="1:11">
      <c r="A31" s="2" t="s">
        <v>53</v>
      </c>
      <c r="B31" s="2" t="s">
        <v>458</v>
      </c>
      <c r="C31" s="2" t="s">
        <v>364</v>
      </c>
      <c r="D31" s="2" t="s">
        <v>459</v>
      </c>
      <c r="E31" s="2" t="s">
        <v>455</v>
      </c>
      <c r="F31" s="2" t="s">
        <v>427</v>
      </c>
      <c r="G31" s="2" t="s">
        <v>338</v>
      </c>
      <c r="H31" s="2" t="s">
        <v>58</v>
      </c>
      <c r="I31" s="2" t="s">
        <v>460</v>
      </c>
      <c r="J31" s="2" t="s">
        <v>25</v>
      </c>
      <c r="K31" s="2" t="s">
        <v>461</v>
      </c>
    </row>
    <row r="32" s="1" customFormat="1" ht="20" customHeight="1" spans="1:11">
      <c r="A32" s="2" t="s">
        <v>68</v>
      </c>
      <c r="B32" s="2" t="s">
        <v>462</v>
      </c>
      <c r="C32" s="2" t="s">
        <v>359</v>
      </c>
      <c r="D32" s="2" t="s">
        <v>360</v>
      </c>
      <c r="E32" s="2" t="s">
        <v>455</v>
      </c>
      <c r="F32" s="2" t="s">
        <v>427</v>
      </c>
      <c r="G32" s="2" t="s">
        <v>338</v>
      </c>
      <c r="H32" s="2" t="s">
        <v>72</v>
      </c>
      <c r="I32" s="2" t="s">
        <v>361</v>
      </c>
      <c r="J32" s="2" t="s">
        <v>25</v>
      </c>
      <c r="K32" s="2" t="s">
        <v>463</v>
      </c>
    </row>
    <row r="33" s="1" customFormat="1" ht="20" customHeight="1" spans="1:11">
      <c r="A33" s="2" t="s">
        <v>43</v>
      </c>
      <c r="B33" s="2" t="s">
        <v>42</v>
      </c>
      <c r="C33" s="2" t="s">
        <v>425</v>
      </c>
      <c r="D33" s="2" t="s">
        <v>464</v>
      </c>
      <c r="E33" s="2" t="s">
        <v>465</v>
      </c>
      <c r="F33" s="2" t="s">
        <v>455</v>
      </c>
      <c r="G33" s="2" t="s">
        <v>338</v>
      </c>
      <c r="H33" s="2" t="s">
        <v>47</v>
      </c>
      <c r="I33" s="2" t="s">
        <v>466</v>
      </c>
      <c r="J33" s="2" t="s">
        <v>25</v>
      </c>
      <c r="K33" s="2" t="s">
        <v>467</v>
      </c>
    </row>
    <row r="34" s="1" customFormat="1" ht="20" customHeight="1" spans="1:11">
      <c r="A34" s="2" t="s">
        <v>34</v>
      </c>
      <c r="B34" s="2" t="s">
        <v>33</v>
      </c>
      <c r="C34" s="2" t="s">
        <v>468</v>
      </c>
      <c r="D34" s="2" t="s">
        <v>469</v>
      </c>
      <c r="E34" s="2" t="s">
        <v>465</v>
      </c>
      <c r="F34" s="2" t="s">
        <v>455</v>
      </c>
      <c r="G34" s="2" t="s">
        <v>338</v>
      </c>
      <c r="H34" s="2" t="s">
        <v>38</v>
      </c>
      <c r="I34" s="2" t="s">
        <v>470</v>
      </c>
      <c r="J34" s="2" t="s">
        <v>25</v>
      </c>
      <c r="K34" s="2" t="s">
        <v>471</v>
      </c>
    </row>
    <row r="35" s="1" customFormat="1" ht="20" customHeight="1" spans="1:11">
      <c r="A35" s="2" t="s">
        <v>40</v>
      </c>
      <c r="B35" s="2" t="s">
        <v>39</v>
      </c>
      <c r="C35" s="2" t="s">
        <v>468</v>
      </c>
      <c r="D35" s="2" t="s">
        <v>472</v>
      </c>
      <c r="E35" s="2" t="s">
        <v>465</v>
      </c>
      <c r="F35" s="2" t="s">
        <v>455</v>
      </c>
      <c r="G35" s="2" t="s">
        <v>338</v>
      </c>
      <c r="H35" s="2" t="s">
        <v>38</v>
      </c>
      <c r="I35" s="2" t="s">
        <v>473</v>
      </c>
      <c r="J35" s="2" t="s">
        <v>25</v>
      </c>
      <c r="K35" s="2" t="s">
        <v>474</v>
      </c>
    </row>
    <row r="36" s="1" customFormat="1" ht="20" customHeight="1" spans="1:11">
      <c r="A36" s="2" t="s">
        <v>296</v>
      </c>
      <c r="B36" s="2" t="s">
        <v>294</v>
      </c>
      <c r="C36" s="2" t="s">
        <v>475</v>
      </c>
      <c r="D36" s="2" t="s">
        <v>476</v>
      </c>
      <c r="E36" s="2" t="s">
        <v>378</v>
      </c>
      <c r="F36" s="2" t="s">
        <v>337</v>
      </c>
      <c r="G36" s="2" t="s">
        <v>338</v>
      </c>
      <c r="H36" s="2" t="s">
        <v>299</v>
      </c>
      <c r="I36" s="2" t="s">
        <v>477</v>
      </c>
      <c r="J36" s="2" t="s">
        <v>25</v>
      </c>
      <c r="K36" s="2" t="s">
        <v>478</v>
      </c>
    </row>
    <row r="37" s="1" customFormat="1" ht="20" customHeight="1" spans="1:11">
      <c r="A37" s="2" t="s">
        <v>50</v>
      </c>
      <c r="B37" s="2" t="s">
        <v>49</v>
      </c>
      <c r="C37" s="2" t="s">
        <v>425</v>
      </c>
      <c r="D37" s="2" t="s">
        <v>479</v>
      </c>
      <c r="E37" s="2" t="s">
        <v>465</v>
      </c>
      <c r="F37" s="2" t="s">
        <v>455</v>
      </c>
      <c r="G37" s="2" t="s">
        <v>338</v>
      </c>
      <c r="H37" s="2" t="s">
        <v>47</v>
      </c>
      <c r="I37" s="2" t="s">
        <v>480</v>
      </c>
      <c r="J37" s="2" t="s">
        <v>25</v>
      </c>
      <c r="K37" s="2" t="s">
        <v>481</v>
      </c>
    </row>
    <row r="38" s="1" customFormat="1" ht="20" customHeight="1" spans="1:11">
      <c r="A38" s="2" t="s">
        <v>27</v>
      </c>
      <c r="B38" s="2" t="s">
        <v>26</v>
      </c>
      <c r="C38" s="2" t="s">
        <v>482</v>
      </c>
      <c r="D38" s="2" t="s">
        <v>483</v>
      </c>
      <c r="E38" s="2" t="s">
        <v>465</v>
      </c>
      <c r="F38" s="2" t="s">
        <v>455</v>
      </c>
      <c r="G38" s="2" t="s">
        <v>338</v>
      </c>
      <c r="H38" s="2" t="s">
        <v>32</v>
      </c>
      <c r="I38" s="2" t="s">
        <v>484</v>
      </c>
      <c r="J38" s="2" t="s">
        <v>25</v>
      </c>
      <c r="K38" s="2" t="s">
        <v>485</v>
      </c>
    </row>
    <row r="39" s="1" customFormat="1" ht="20" customHeight="1" spans="1:11">
      <c r="A39" s="2" t="s">
        <v>140</v>
      </c>
      <c r="B39" s="2" t="s">
        <v>139</v>
      </c>
      <c r="C39" s="2" t="s">
        <v>486</v>
      </c>
      <c r="D39" s="2" t="s">
        <v>487</v>
      </c>
      <c r="E39" s="2" t="s">
        <v>399</v>
      </c>
      <c r="F39" s="2" t="s">
        <v>395</v>
      </c>
      <c r="G39" s="2" t="s">
        <v>338</v>
      </c>
      <c r="H39" s="2" t="s">
        <v>143</v>
      </c>
      <c r="I39" s="2" t="s">
        <v>488</v>
      </c>
      <c r="J39" s="2" t="s">
        <v>25</v>
      </c>
      <c r="K39" s="2" t="s">
        <v>489</v>
      </c>
    </row>
    <row r="40" s="1" customFormat="1" ht="20" customHeight="1" spans="1:11">
      <c r="A40" s="2" t="s">
        <v>105</v>
      </c>
      <c r="B40" s="2" t="s">
        <v>103</v>
      </c>
      <c r="C40" s="2" t="s">
        <v>341</v>
      </c>
      <c r="D40" s="2" t="s">
        <v>490</v>
      </c>
      <c r="E40" s="2" t="s">
        <v>455</v>
      </c>
      <c r="F40" s="2" t="s">
        <v>395</v>
      </c>
      <c r="G40" s="2" t="s">
        <v>338</v>
      </c>
      <c r="H40" s="2" t="s">
        <v>86</v>
      </c>
      <c r="I40" s="2" t="s">
        <v>491</v>
      </c>
      <c r="J40" s="2" t="s">
        <v>25</v>
      </c>
      <c r="K40" s="2" t="s">
        <v>492</v>
      </c>
    </row>
    <row r="41" s="1" customFormat="1" ht="20" customHeight="1" spans="1:11">
      <c r="A41" s="2" t="s">
        <v>81</v>
      </c>
      <c r="B41" s="2" t="s">
        <v>79</v>
      </c>
      <c r="C41" s="2" t="s">
        <v>341</v>
      </c>
      <c r="D41" s="2" t="s">
        <v>493</v>
      </c>
      <c r="E41" s="2" t="s">
        <v>465</v>
      </c>
      <c r="F41" s="2" t="s">
        <v>399</v>
      </c>
      <c r="G41" s="2" t="s">
        <v>338</v>
      </c>
      <c r="H41" s="2" t="s">
        <v>86</v>
      </c>
      <c r="I41" s="2" t="s">
        <v>494</v>
      </c>
      <c r="J41" s="2" t="s">
        <v>25</v>
      </c>
      <c r="K41" s="2" t="s">
        <v>495</v>
      </c>
    </row>
    <row r="42" s="1" customFormat="1" ht="20" customHeight="1" spans="1:11">
      <c r="A42" s="2" t="s">
        <v>266</v>
      </c>
      <c r="B42" s="2" t="s">
        <v>264</v>
      </c>
      <c r="C42" s="2" t="s">
        <v>417</v>
      </c>
      <c r="D42" s="2" t="s">
        <v>496</v>
      </c>
      <c r="E42" s="2" t="s">
        <v>465</v>
      </c>
      <c r="F42" s="2" t="s">
        <v>337</v>
      </c>
      <c r="G42" s="2" t="s">
        <v>338</v>
      </c>
      <c r="H42" s="2" t="s">
        <v>497</v>
      </c>
      <c r="I42" s="2" t="s">
        <v>498</v>
      </c>
      <c r="J42" s="2" t="s">
        <v>25</v>
      </c>
      <c r="K42" s="2" t="s">
        <v>499</v>
      </c>
    </row>
    <row r="43" s="1" customFormat="1" ht="20" customHeight="1" spans="1:11">
      <c r="A43" s="2" t="s">
        <v>158</v>
      </c>
      <c r="B43" s="2" t="s">
        <v>156</v>
      </c>
      <c r="C43" s="2" t="s">
        <v>475</v>
      </c>
      <c r="D43" s="2" t="s">
        <v>500</v>
      </c>
      <c r="E43" s="2" t="s">
        <v>399</v>
      </c>
      <c r="F43" s="2" t="s">
        <v>378</v>
      </c>
      <c r="G43" s="2" t="s">
        <v>338</v>
      </c>
      <c r="H43" s="2" t="s">
        <v>161</v>
      </c>
      <c r="I43" s="2" t="s">
        <v>501</v>
      </c>
      <c r="J43" s="2" t="s">
        <v>25</v>
      </c>
      <c r="K43" s="2" t="s">
        <v>502</v>
      </c>
    </row>
    <row r="44" s="1" customFormat="1" ht="20" customHeight="1" spans="1:11">
      <c r="A44" s="2" t="s">
        <v>164</v>
      </c>
      <c r="B44" s="2" t="s">
        <v>162</v>
      </c>
      <c r="C44" s="2" t="s">
        <v>475</v>
      </c>
      <c r="D44" s="2" t="s">
        <v>503</v>
      </c>
      <c r="E44" s="2" t="s">
        <v>399</v>
      </c>
      <c r="F44" s="2" t="s">
        <v>378</v>
      </c>
      <c r="G44" s="2" t="s">
        <v>338</v>
      </c>
      <c r="H44" s="2" t="s">
        <v>155</v>
      </c>
      <c r="I44" s="2" t="s">
        <v>504</v>
      </c>
      <c r="J44" s="2" t="s">
        <v>25</v>
      </c>
      <c r="K44" s="2" t="s">
        <v>505</v>
      </c>
    </row>
    <row r="45" s="1" customFormat="1" ht="20" customHeight="1" spans="1:11">
      <c r="A45" s="2" t="s">
        <v>150</v>
      </c>
      <c r="B45" s="2" t="s">
        <v>148</v>
      </c>
      <c r="C45" s="2" t="s">
        <v>475</v>
      </c>
      <c r="D45" s="2" t="s">
        <v>506</v>
      </c>
      <c r="E45" s="2" t="s">
        <v>399</v>
      </c>
      <c r="F45" s="2" t="s">
        <v>378</v>
      </c>
      <c r="G45" s="2" t="s">
        <v>338</v>
      </c>
      <c r="H45" s="2" t="s">
        <v>155</v>
      </c>
      <c r="I45" s="2" t="s">
        <v>507</v>
      </c>
      <c r="J45" s="2" t="s">
        <v>25</v>
      </c>
      <c r="K45" s="2" t="s">
        <v>508</v>
      </c>
    </row>
    <row r="46" s="1" customFormat="1" ht="20" customHeight="1" spans="1:11">
      <c r="A46" s="2" t="s">
        <v>61</v>
      </c>
      <c r="B46" s="2" t="s">
        <v>60</v>
      </c>
      <c r="C46" s="2" t="s">
        <v>486</v>
      </c>
      <c r="D46" s="2" t="s">
        <v>509</v>
      </c>
      <c r="E46" s="2" t="s">
        <v>455</v>
      </c>
      <c r="F46" s="2" t="s">
        <v>427</v>
      </c>
      <c r="G46" s="2" t="s">
        <v>338</v>
      </c>
      <c r="H46" s="2" t="s">
        <v>65</v>
      </c>
      <c r="I46" s="2" t="s">
        <v>510</v>
      </c>
      <c r="J46" s="2" t="s">
        <v>25</v>
      </c>
      <c r="K46" s="2" t="s">
        <v>511</v>
      </c>
    </row>
    <row r="47" s="1" customFormat="1" ht="20" customHeight="1" spans="1:11">
      <c r="A47" s="2" t="s">
        <v>219</v>
      </c>
      <c r="B47" s="2" t="s">
        <v>218</v>
      </c>
      <c r="C47" s="2" t="s">
        <v>512</v>
      </c>
      <c r="D47" s="2" t="s">
        <v>513</v>
      </c>
      <c r="E47" s="2" t="s">
        <v>336</v>
      </c>
      <c r="F47" s="2" t="s">
        <v>337</v>
      </c>
      <c r="G47" s="2" t="s">
        <v>338</v>
      </c>
      <c r="H47" s="2" t="s">
        <v>224</v>
      </c>
      <c r="I47" s="2" t="s">
        <v>514</v>
      </c>
      <c r="J47" s="2" t="s">
        <v>25</v>
      </c>
      <c r="K47" s="2" t="s">
        <v>515</v>
      </c>
    </row>
    <row r="48" s="1" customFormat="1" ht="20" customHeight="1" spans="1:11">
      <c r="A48" s="2" t="s">
        <v>97</v>
      </c>
      <c r="B48" s="2" t="s">
        <v>95</v>
      </c>
      <c r="C48" s="2" t="s">
        <v>516</v>
      </c>
      <c r="D48" s="2" t="s">
        <v>517</v>
      </c>
      <c r="E48" s="2" t="s">
        <v>455</v>
      </c>
      <c r="F48" s="2" t="s">
        <v>395</v>
      </c>
      <c r="G48" s="2" t="s">
        <v>338</v>
      </c>
      <c r="H48" s="2" t="s">
        <v>102</v>
      </c>
      <c r="I48" s="2" t="s">
        <v>518</v>
      </c>
      <c r="J48" s="2" t="s">
        <v>25</v>
      </c>
      <c r="K48" s="2" t="s">
        <v>519</v>
      </c>
    </row>
    <row r="49" s="1" customFormat="1" ht="20" customHeight="1" spans="1:11">
      <c r="A49" s="2" t="s">
        <v>290</v>
      </c>
      <c r="B49" s="2" t="s">
        <v>288</v>
      </c>
      <c r="C49" s="2" t="s">
        <v>520</v>
      </c>
      <c r="D49" s="2" t="s">
        <v>521</v>
      </c>
      <c r="E49" s="2" t="s">
        <v>378</v>
      </c>
      <c r="F49" s="2" t="s">
        <v>337</v>
      </c>
      <c r="G49" s="2" t="s">
        <v>338</v>
      </c>
      <c r="H49" s="2" t="s">
        <v>293</v>
      </c>
      <c r="I49" s="2" t="s">
        <v>522</v>
      </c>
      <c r="J49" s="2" t="s">
        <v>25</v>
      </c>
      <c r="K49" s="2" t="s">
        <v>523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总表</vt:lpstr>
      <vt:lpstr>订单详情</vt:lpstr>
      <vt:lpstr>承担退款</vt:lpstr>
      <vt:lpstr>调整金额</vt:lpstr>
      <vt:lpstr>商家承担优惠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苑子1381885933</cp:lastModifiedBy>
  <dcterms:created xsi:type="dcterms:W3CDTF">2021-02-02T02:30:00Z</dcterms:created>
  <dcterms:modified xsi:type="dcterms:W3CDTF">2021-02-02T02:43:41Z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