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tabRatio="500" activeTab="1"/>
  </bookViews>
  <sheets>
    <sheet name="billdetail" sheetId="1" r:id="rId1"/>
    <sheet name="对账" sheetId="2" r:id="rId2"/>
    <sheet name="HOP" sheetId="3" r:id="rId3"/>
  </sheets>
  <definedNames>
    <definedName name="_xlnm._FilterDatabase" localSheetId="1" hidden="1">对账!$A$1:$K$39</definedName>
  </definedNames>
  <calcPr calcId="144525" concurrentCalc="0"/>
</workbook>
</file>

<file path=xl/sharedStrings.xml><?xml version="1.0" encoding="utf-8"?>
<sst xmlns="http://schemas.openxmlformats.org/spreadsheetml/2006/main" count="1074" uniqueCount="290">
  <si>
    <t>同程旅行对账单
(账期：20210125-20210131)</t>
  </si>
  <si>
    <t>应付房费总金额</t>
  </si>
  <si>
    <t>应付罚金总金额</t>
  </si>
  <si>
    <t>调整项</t>
  </si>
  <si>
    <t>币种</t>
  </si>
  <si>
    <t>应付合计</t>
  </si>
  <si>
    <t>25855.50</t>
  </si>
  <si>
    <t>0.00</t>
  </si>
  <si>
    <t>CNY</t>
  </si>
  <si>
    <t>梅州客天下国际大酒店</t>
  </si>
  <si>
    <t/>
  </si>
  <si>
    <t>小计:3094.00</t>
  </si>
  <si>
    <t>代收代付业务</t>
  </si>
  <si>
    <t>订单号</t>
  </si>
  <si>
    <t>确认号</t>
  </si>
  <si>
    <t>客人姓名</t>
  </si>
  <si>
    <t>房型</t>
  </si>
  <si>
    <t>入住日期</t>
  </si>
  <si>
    <t>离店日期</t>
  </si>
  <si>
    <t>间夜</t>
  </si>
  <si>
    <t>协议结算价</t>
  </si>
  <si>
    <t>应付房费</t>
  </si>
  <si>
    <t>872282010</t>
  </si>
  <si>
    <t>618357</t>
  </si>
  <si>
    <t>张彩莲</t>
  </si>
  <si>
    <t>伴山别墅大床房</t>
  </si>
  <si>
    <t>2021/01/24</t>
  </si>
  <si>
    <t>2021/01/25</t>
  </si>
  <si>
    <t>1.00</t>
  </si>
  <si>
    <t>342.00</t>
  </si>
  <si>
    <t>872337934</t>
  </si>
  <si>
    <t>618360</t>
  </si>
  <si>
    <t>黄瑛</t>
  </si>
  <si>
    <t>客家民俗双床房</t>
  </si>
  <si>
    <t>873165444</t>
  </si>
  <si>
    <t>618403</t>
  </si>
  <si>
    <t>刘乐</t>
  </si>
  <si>
    <t>客家民俗大床房</t>
  </si>
  <si>
    <t>2021/01/26</t>
  </si>
  <si>
    <t>苏律师</t>
  </si>
  <si>
    <t>873323149</t>
  </si>
  <si>
    <t>618412</t>
  </si>
  <si>
    <t>朱经茂</t>
  </si>
  <si>
    <t>伴山别墅双床房</t>
  </si>
  <si>
    <t>874588644</t>
  </si>
  <si>
    <t>618572</t>
  </si>
  <si>
    <t>刘其锋</t>
  </si>
  <si>
    <t>2021/01/27</t>
  </si>
  <si>
    <t>340.00</t>
  </si>
  <si>
    <t>876511340</t>
  </si>
  <si>
    <t>618686</t>
  </si>
  <si>
    <t>陈总庭</t>
  </si>
  <si>
    <t>2021/01/28</t>
  </si>
  <si>
    <t>2021/01/29</t>
  </si>
  <si>
    <t>876920428</t>
  </si>
  <si>
    <t>618748</t>
  </si>
  <si>
    <t>陈兆佳</t>
  </si>
  <si>
    <t>877961479</t>
  </si>
  <si>
    <t>618830</t>
  </si>
  <si>
    <t>王幸</t>
  </si>
  <si>
    <t>2021/01/30</t>
  </si>
  <si>
    <t>360.00</t>
  </si>
  <si>
    <t>广州圣丰索菲特大酒店</t>
  </si>
  <si>
    <t>小计:9952.00</t>
  </si>
  <si>
    <t>870710952</t>
  </si>
  <si>
    <t>刘帆</t>
  </si>
  <si>
    <t>高级双床房</t>
  </si>
  <si>
    <t>664.00</t>
  </si>
  <si>
    <t>872305921</t>
  </si>
  <si>
    <t>7731637</t>
  </si>
  <si>
    <t>万丽萍</t>
  </si>
  <si>
    <t>高级大床房</t>
  </si>
  <si>
    <t>874489932</t>
  </si>
  <si>
    <t>7732214</t>
  </si>
  <si>
    <t>Liang/zhaoyi</t>
  </si>
  <si>
    <t>642.00</t>
  </si>
  <si>
    <t>872097085</t>
  </si>
  <si>
    <t>龙国东</t>
  </si>
  <si>
    <t>4.00</t>
  </si>
  <si>
    <t>2744.00</t>
  </si>
  <si>
    <t>875391469</t>
  </si>
  <si>
    <t>873202144</t>
  </si>
  <si>
    <t>7731805</t>
  </si>
  <si>
    <t>屈润芬</t>
  </si>
  <si>
    <t>2650.00</t>
  </si>
  <si>
    <t>875408159</t>
  </si>
  <si>
    <t>7732445</t>
  </si>
  <si>
    <t>张志英</t>
  </si>
  <si>
    <t>2.00</t>
  </si>
  <si>
    <t>1304.00</t>
  </si>
  <si>
    <t>879108599</t>
  </si>
  <si>
    <t>7733668</t>
  </si>
  <si>
    <t>黄艳兰</t>
  </si>
  <si>
    <t>2021/01/31</t>
  </si>
  <si>
    <t>深圳佳兆业万豪酒店</t>
  </si>
  <si>
    <t>小计:2697.00</t>
  </si>
  <si>
    <t>871100989</t>
  </si>
  <si>
    <t>李莺</t>
  </si>
  <si>
    <t>豪华园景大床房</t>
  </si>
  <si>
    <t>899.00</t>
  </si>
  <si>
    <t>875353888</t>
  </si>
  <si>
    <t>张方舟</t>
  </si>
  <si>
    <t>豪华园景双床房</t>
  </si>
  <si>
    <t>1798.00</t>
  </si>
  <si>
    <t>上海夏阳湖皇冠假日酒店</t>
  </si>
  <si>
    <t>小计:1996.00</t>
  </si>
  <si>
    <t>869157272</t>
  </si>
  <si>
    <t>728874</t>
  </si>
  <si>
    <t>谈嘉骅</t>
  </si>
  <si>
    <t>皇冠豪华房</t>
  </si>
  <si>
    <t>998.00</t>
  </si>
  <si>
    <t>877654370</t>
  </si>
  <si>
    <t>729785</t>
  </si>
  <si>
    <t>李强</t>
  </si>
  <si>
    <t>梅州昌盛豪生大酒店</t>
  </si>
  <si>
    <t>小计:2922.50</t>
  </si>
  <si>
    <t>870946297</t>
  </si>
  <si>
    <t>陈光伟</t>
  </si>
  <si>
    <t>豪华双床房</t>
  </si>
  <si>
    <t>2021/01/23</t>
  </si>
  <si>
    <t>835.00</t>
  </si>
  <si>
    <t>杨朝博</t>
  </si>
  <si>
    <t>872292463</t>
  </si>
  <si>
    <t>陈国根</t>
  </si>
  <si>
    <t>豪华大床房</t>
  </si>
  <si>
    <t>417.50</t>
  </si>
  <si>
    <t>873240350</t>
  </si>
  <si>
    <t>林耀章</t>
  </si>
  <si>
    <t>873667038</t>
  </si>
  <si>
    <t>张海龙</t>
  </si>
  <si>
    <t>东莞稻香喜舍酒店</t>
  </si>
  <si>
    <t>小计:1002.00</t>
  </si>
  <si>
    <t>872443894</t>
  </si>
  <si>
    <t>丁万贵</t>
  </si>
  <si>
    <t>标准单人房</t>
  </si>
  <si>
    <t>322.00</t>
  </si>
  <si>
    <t>873288020</t>
  </si>
  <si>
    <t>张琳</t>
  </si>
  <si>
    <t>豪华湖景大床房</t>
  </si>
  <si>
    <t>879090926</t>
  </si>
  <si>
    <t>韩纬乐</t>
  </si>
  <si>
    <t>亚朵朵酒店(广州新白云国际机场体验店)</t>
  </si>
  <si>
    <t>小计:753.00</t>
  </si>
  <si>
    <t>872211216</t>
  </si>
  <si>
    <t>黄晓进</t>
  </si>
  <si>
    <t>雅致大床房</t>
  </si>
  <si>
    <t>3.00</t>
  </si>
  <si>
    <t>438.00</t>
  </si>
  <si>
    <t>874631701</t>
  </si>
  <si>
    <t>王鑫</t>
  </si>
  <si>
    <t>140.00</t>
  </si>
  <si>
    <t>874716074</t>
  </si>
  <si>
    <t>胡飞达</t>
  </si>
  <si>
    <t>云朵大床房</t>
  </si>
  <si>
    <t>175.00</t>
  </si>
  <si>
    <t>佳兆业可域精选酒店(深圳大鹏店)</t>
  </si>
  <si>
    <t>小计:1104.00</t>
  </si>
  <si>
    <t>858127057</t>
  </si>
  <si>
    <t>汪中原</t>
  </si>
  <si>
    <t>368.00</t>
  </si>
  <si>
    <t>858129524</t>
  </si>
  <si>
    <t>李庆兵</t>
  </si>
  <si>
    <t>858130310</t>
  </si>
  <si>
    <t>尹飞</t>
  </si>
  <si>
    <t>广州海伦春天公寓</t>
  </si>
  <si>
    <t>小计:1540.00</t>
  </si>
  <si>
    <t>872189593</t>
  </si>
  <si>
    <t>李亦芒</t>
  </si>
  <si>
    <t>300.00</t>
  </si>
  <si>
    <t>871990285</t>
  </si>
  <si>
    <t>孙涛</t>
  </si>
  <si>
    <t>600.00</t>
  </si>
  <si>
    <t>873299988</t>
  </si>
  <si>
    <t>黄俊杰</t>
  </si>
  <si>
    <t>874221284</t>
  </si>
  <si>
    <t>麗枫酒店(广州天平架地铁站店)</t>
  </si>
  <si>
    <t>小计:795.00</t>
  </si>
  <si>
    <t>867688352</t>
  </si>
  <si>
    <t>黄纤</t>
  </si>
  <si>
    <t>2021/01/22</t>
  </si>
  <si>
    <t>795.00</t>
  </si>
  <si>
    <t>,</t>
  </si>
  <si>
    <t>A210202111843459</t>
  </si>
  <si>
    <t>合计25855.5元</t>
  </si>
  <si>
    <t>客户订单号</t>
  </si>
  <si>
    <t>汇智订单号</t>
  </si>
  <si>
    <t>酒店名称</t>
  </si>
  <si>
    <t>客户姓名</t>
  </si>
  <si>
    <t>退房日期</t>
  </si>
  <si>
    <t>金额</t>
  </si>
  <si>
    <t>联系人</t>
  </si>
  <si>
    <t>手机</t>
  </si>
  <si>
    <t>预订日期</t>
  </si>
  <si>
    <t>1969211</t>
  </si>
  <si>
    <t>2021-01-30</t>
  </si>
  <si>
    <t>2021-01-31</t>
  </si>
  <si>
    <t>RMB</t>
  </si>
  <si>
    <t>2021/1/30 15:54:51</t>
  </si>
  <si>
    <t>1969198</t>
  </si>
  <si>
    <t>2021/1/30 15:32:42</t>
  </si>
  <si>
    <t>1968451</t>
  </si>
  <si>
    <t>2021-01-29</t>
  </si>
  <si>
    <t>2021/1/29 15:56:49</t>
  </si>
  <si>
    <t>1968310</t>
  </si>
  <si>
    <t>2021/1/29 9:43:24</t>
  </si>
  <si>
    <t>1968040</t>
  </si>
  <si>
    <t>2021-01-28</t>
  </si>
  <si>
    <t>2021/1/28 18:27:42</t>
  </si>
  <si>
    <t>1967516</t>
  </si>
  <si>
    <t>2021/1/28 9:39:44</t>
  </si>
  <si>
    <t>1966246</t>
  </si>
  <si>
    <t>2021-01-27</t>
  </si>
  <si>
    <t>2021/1/27 10:34:32</t>
  </si>
  <si>
    <t>1966231</t>
  </si>
  <si>
    <t>2021/1/27 10:15:34</t>
  </si>
  <si>
    <t>1966169</t>
  </si>
  <si>
    <t>2021/1/27 9:29:13</t>
  </si>
  <si>
    <t>1965743</t>
  </si>
  <si>
    <t>2021-01-26</t>
  </si>
  <si>
    <t>2021/1/26 20:08:06</t>
  </si>
  <si>
    <t>1965549</t>
  </si>
  <si>
    <t>2021/1/26 18:21:27</t>
  </si>
  <si>
    <t>1965464</t>
  </si>
  <si>
    <t>2021/1/26 17:26:54</t>
  </si>
  <si>
    <t>1965311</t>
  </si>
  <si>
    <t>2021/1/26 15:22:26</t>
  </si>
  <si>
    <t>1964855</t>
  </si>
  <si>
    <t>2021/1/26 9:49:19</t>
  </si>
  <si>
    <t>1964657</t>
  </si>
  <si>
    <t>2021-01-25</t>
  </si>
  <si>
    <t>2021/1/25 22:24:30</t>
  </si>
  <si>
    <t>1963934</t>
  </si>
  <si>
    <t>2021/1/25 14:58:28</t>
  </si>
  <si>
    <t>1963911</t>
  </si>
  <si>
    <t>2021/1/25 14:29:22</t>
  </si>
  <si>
    <t>1963898</t>
  </si>
  <si>
    <t>2021/1/25 14:18:24</t>
  </si>
  <si>
    <t>1963835</t>
  </si>
  <si>
    <t>2021/1/25 13:23:04</t>
  </si>
  <si>
    <t>1963765</t>
  </si>
  <si>
    <t>2021/1/25 12:26:58</t>
  </si>
  <si>
    <t>1963744</t>
  </si>
  <si>
    <t>刘乐,苏律师</t>
  </si>
  <si>
    <t>684.00</t>
  </si>
  <si>
    <t>2021/1/25 12:04:20</t>
  </si>
  <si>
    <t>1963181</t>
  </si>
  <si>
    <t>2021-01-24</t>
  </si>
  <si>
    <t>2021/1/24 20:37:07</t>
  </si>
  <si>
    <t>1963011</t>
  </si>
  <si>
    <t>2021/1/24 18:25:05</t>
  </si>
  <si>
    <t>1962967</t>
  </si>
  <si>
    <t>2021/1/24 17:43:26</t>
  </si>
  <si>
    <t>1962948</t>
  </si>
  <si>
    <t>2021/1/24 17:27:09</t>
  </si>
  <si>
    <t>1962934</t>
  </si>
  <si>
    <t>2021/1/24 17:13:24</t>
  </si>
  <si>
    <t>1962832</t>
  </si>
  <si>
    <t>2021/1/24 15:51:14</t>
  </si>
  <si>
    <t>1962799</t>
  </si>
  <si>
    <t>2021/1/24 15:17:30</t>
  </si>
  <si>
    <t>1962652</t>
  </si>
  <si>
    <t>2021/1/24 13:22:37</t>
  </si>
  <si>
    <t>1962472</t>
  </si>
  <si>
    <t>2021/1/24 11:12:18</t>
  </si>
  <si>
    <t>1961545</t>
  </si>
  <si>
    <t>2021/1/23 16:36:21</t>
  </si>
  <si>
    <t>1961276</t>
  </si>
  <si>
    <t>陈光伟/杨朝博</t>
  </si>
  <si>
    <t>2021-01-23</t>
  </si>
  <si>
    <t>1670.00</t>
  </si>
  <si>
    <t>2021/1/23 13:26:17</t>
  </si>
  <si>
    <t>1960923</t>
  </si>
  <si>
    <t>2021/1/23 8:22:48</t>
  </si>
  <si>
    <t>1959481</t>
  </si>
  <si>
    <t>2021/1/21 23:56:59</t>
  </si>
  <si>
    <t>1957103</t>
  </si>
  <si>
    <t>2021-01-22</t>
  </si>
  <si>
    <t>2021/1/20 17:11:40</t>
  </si>
  <si>
    <t>1944371</t>
  </si>
  <si>
    <t>2021/1/12 9:25:28</t>
  </si>
  <si>
    <t>1944370</t>
  </si>
  <si>
    <t>2021/1/12 9:24:45</t>
  </si>
  <si>
    <t>1944368</t>
  </si>
  <si>
    <t>2021/1/12 9:23:29</t>
  </si>
  <si>
    <t>ha5fu2f7c8212c3c3230</t>
  </si>
  <si>
    <t>1931453</t>
  </si>
  <si>
    <t>新加坡庄家大酒店</t>
  </si>
  <si>
    <t>HE  LUN</t>
  </si>
  <si>
    <t>924.00</t>
  </si>
  <si>
    <t>2020/12/23 16:27:52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</si>
</sst>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30"/>
      <name val="Calibri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2" fillId="13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17" borderId="7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3" fillId="16" borderId="6" applyNumberFormat="0" applyAlignment="0" applyProtection="0">
      <alignment vertical="center"/>
    </xf>
    <xf numFmtId="0" fontId="19" fillId="16" borderId="5" applyNumberFormat="0" applyAlignment="0" applyProtection="0">
      <alignment vertical="center"/>
    </xf>
    <xf numFmtId="0" fontId="9" fillId="7" borderId="4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0" fillId="2" borderId="2" xfId="0" applyFill="1" applyBorder="1"/>
    <xf numFmtId="0" fontId="0" fillId="0" borderId="0" xfId="0" applyNumberFormat="1"/>
    <xf numFmtId="0" fontId="3" fillId="0" borderId="0" xfId="0" applyFont="1"/>
    <xf numFmtId="0" fontId="0" fillId="0" borderId="2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68"/>
  <sheetViews>
    <sheetView workbookViewId="0">
      <selection activeCell="A1" sqref="$A1:$XFD1048576"/>
    </sheetView>
  </sheetViews>
  <sheetFormatPr defaultColWidth="11" defaultRowHeight="14.25"/>
  <sheetData>
    <row r="1" ht="39" spans="2:2">
      <c r="B1" s="5" t="s">
        <v>0</v>
      </c>
    </row>
    <row r="5" spans="2:6"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</row>
    <row r="6" spans="2:6">
      <c r="B6" s="6" t="s">
        <v>6</v>
      </c>
      <c r="C6" s="6" t="s">
        <v>7</v>
      </c>
      <c r="D6" s="6" t="s">
        <v>7</v>
      </c>
      <c r="E6" s="6" t="s">
        <v>8</v>
      </c>
      <c r="F6" s="6" t="s">
        <v>6</v>
      </c>
    </row>
    <row r="9" spans="2:9">
      <c r="B9" s="3" t="s">
        <v>9</v>
      </c>
      <c r="C9" s="3" t="s">
        <v>10</v>
      </c>
      <c r="D9" s="3" t="s">
        <v>10</v>
      </c>
      <c r="E9" s="3" t="s">
        <v>10</v>
      </c>
      <c r="F9" s="3" t="s">
        <v>11</v>
      </c>
      <c r="G9" s="3" t="s">
        <v>10</v>
      </c>
      <c r="H9" s="3" t="s">
        <v>10</v>
      </c>
      <c r="I9" s="3" t="s">
        <v>10</v>
      </c>
    </row>
    <row r="10" spans="2:11">
      <c r="B10" s="3" t="s">
        <v>12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  <c r="J10" s="3" t="s">
        <v>4</v>
      </c>
      <c r="K10" s="3" t="s">
        <v>20</v>
      </c>
    </row>
    <row r="11" spans="2:11">
      <c r="B11" t="s">
        <v>21</v>
      </c>
      <c r="C11" t="s">
        <v>22</v>
      </c>
      <c r="D11" t="s">
        <v>23</v>
      </c>
      <c r="E11" t="s">
        <v>24</v>
      </c>
      <c r="F11" t="s">
        <v>25</v>
      </c>
      <c r="G11" t="s">
        <v>26</v>
      </c>
      <c r="H11" t="s">
        <v>27</v>
      </c>
      <c r="I11" t="s">
        <v>28</v>
      </c>
      <c r="J11" t="s">
        <v>8</v>
      </c>
      <c r="K11" t="s">
        <v>29</v>
      </c>
    </row>
    <row r="12" spans="2:11">
      <c r="B12" t="s">
        <v>21</v>
      </c>
      <c r="C12" t="s">
        <v>30</v>
      </c>
      <c r="D12" t="s">
        <v>31</v>
      </c>
      <c r="E12" t="s">
        <v>32</v>
      </c>
      <c r="F12" t="s">
        <v>33</v>
      </c>
      <c r="G12" t="s">
        <v>26</v>
      </c>
      <c r="H12" t="s">
        <v>27</v>
      </c>
      <c r="I12" t="s">
        <v>28</v>
      </c>
      <c r="J12" t="s">
        <v>8</v>
      </c>
      <c r="K12" t="s">
        <v>29</v>
      </c>
    </row>
    <row r="13" spans="2:11">
      <c r="B13" t="s">
        <v>21</v>
      </c>
      <c r="C13" t="s">
        <v>34</v>
      </c>
      <c r="D13" t="s">
        <v>35</v>
      </c>
      <c r="E13" t="s">
        <v>36</v>
      </c>
      <c r="F13" t="s">
        <v>37</v>
      </c>
      <c r="G13" t="s">
        <v>27</v>
      </c>
      <c r="H13" t="s">
        <v>38</v>
      </c>
      <c r="I13" t="s">
        <v>28</v>
      </c>
      <c r="J13" t="s">
        <v>8</v>
      </c>
      <c r="K13" t="s">
        <v>29</v>
      </c>
    </row>
    <row r="14" spans="2:11">
      <c r="B14" t="s">
        <v>21</v>
      </c>
      <c r="C14" t="s">
        <v>34</v>
      </c>
      <c r="D14" t="s">
        <v>35</v>
      </c>
      <c r="E14" t="s">
        <v>39</v>
      </c>
      <c r="F14" t="s">
        <v>37</v>
      </c>
      <c r="G14" t="s">
        <v>27</v>
      </c>
      <c r="H14" t="s">
        <v>38</v>
      </c>
      <c r="I14" t="s">
        <v>28</v>
      </c>
      <c r="J14" t="s">
        <v>8</v>
      </c>
      <c r="K14" t="s">
        <v>29</v>
      </c>
    </row>
    <row r="15" spans="2:11">
      <c r="B15" t="s">
        <v>21</v>
      </c>
      <c r="C15" t="s">
        <v>40</v>
      </c>
      <c r="D15" t="s">
        <v>41</v>
      </c>
      <c r="E15" t="s">
        <v>42</v>
      </c>
      <c r="F15" t="s">
        <v>43</v>
      </c>
      <c r="G15" t="s">
        <v>27</v>
      </c>
      <c r="H15" t="s">
        <v>38</v>
      </c>
      <c r="I15" t="s">
        <v>28</v>
      </c>
      <c r="J15" t="s">
        <v>8</v>
      </c>
      <c r="K15" t="s">
        <v>29</v>
      </c>
    </row>
    <row r="16" spans="2:11">
      <c r="B16" t="s">
        <v>21</v>
      </c>
      <c r="C16" t="s">
        <v>44</v>
      </c>
      <c r="D16" t="s">
        <v>45</v>
      </c>
      <c r="E16" t="s">
        <v>46</v>
      </c>
      <c r="F16" t="s">
        <v>25</v>
      </c>
      <c r="G16" t="s">
        <v>38</v>
      </c>
      <c r="H16" t="s">
        <v>47</v>
      </c>
      <c r="I16" t="s">
        <v>28</v>
      </c>
      <c r="J16" t="s">
        <v>8</v>
      </c>
      <c r="K16" t="s">
        <v>48</v>
      </c>
    </row>
    <row r="17" spans="2:11">
      <c r="B17" t="s">
        <v>21</v>
      </c>
      <c r="C17" t="s">
        <v>49</v>
      </c>
      <c r="D17" t="s">
        <v>50</v>
      </c>
      <c r="E17" t="s">
        <v>51</v>
      </c>
      <c r="F17" t="s">
        <v>25</v>
      </c>
      <c r="G17" t="s">
        <v>52</v>
      </c>
      <c r="H17" t="s">
        <v>53</v>
      </c>
      <c r="I17" t="s">
        <v>28</v>
      </c>
      <c r="J17" t="s">
        <v>8</v>
      </c>
      <c r="K17" t="s">
        <v>29</v>
      </c>
    </row>
    <row r="18" spans="2:11">
      <c r="B18" t="s">
        <v>21</v>
      </c>
      <c r="C18" t="s">
        <v>54</v>
      </c>
      <c r="D18" t="s">
        <v>55</v>
      </c>
      <c r="E18" t="s">
        <v>56</v>
      </c>
      <c r="F18" t="s">
        <v>43</v>
      </c>
      <c r="G18" t="s">
        <v>52</v>
      </c>
      <c r="H18" t="s">
        <v>53</v>
      </c>
      <c r="I18" t="s">
        <v>28</v>
      </c>
      <c r="J18" t="s">
        <v>8</v>
      </c>
      <c r="K18" t="s">
        <v>29</v>
      </c>
    </row>
    <row r="19" spans="2:11">
      <c r="B19" t="s">
        <v>21</v>
      </c>
      <c r="C19" t="s">
        <v>57</v>
      </c>
      <c r="D19" t="s">
        <v>58</v>
      </c>
      <c r="E19" t="s">
        <v>59</v>
      </c>
      <c r="F19" t="s">
        <v>25</v>
      </c>
      <c r="G19" t="s">
        <v>53</v>
      </c>
      <c r="H19" t="s">
        <v>60</v>
      </c>
      <c r="I19" t="s">
        <v>28</v>
      </c>
      <c r="J19" t="s">
        <v>8</v>
      </c>
      <c r="K19" t="s">
        <v>61</v>
      </c>
    </row>
    <row r="20" spans="2:9">
      <c r="B20" s="3" t="s">
        <v>62</v>
      </c>
      <c r="C20" s="3" t="s">
        <v>10</v>
      </c>
      <c r="D20" s="3" t="s">
        <v>10</v>
      </c>
      <c r="E20" s="3" t="s">
        <v>10</v>
      </c>
      <c r="F20" s="3" t="s">
        <v>63</v>
      </c>
      <c r="G20" s="3" t="s">
        <v>10</v>
      </c>
      <c r="H20" s="3" t="s">
        <v>10</v>
      </c>
      <c r="I20" s="3" t="s">
        <v>10</v>
      </c>
    </row>
    <row r="21" spans="2:11">
      <c r="B21" s="3" t="s">
        <v>12</v>
      </c>
      <c r="C21" s="3" t="s">
        <v>13</v>
      </c>
      <c r="D21" s="3" t="s">
        <v>14</v>
      </c>
      <c r="E21" s="3" t="s">
        <v>15</v>
      </c>
      <c r="F21" s="3" t="s">
        <v>16</v>
      </c>
      <c r="G21" s="3" t="s">
        <v>17</v>
      </c>
      <c r="H21" s="3" t="s">
        <v>18</v>
      </c>
      <c r="I21" s="3" t="s">
        <v>19</v>
      </c>
      <c r="J21" s="3" t="s">
        <v>4</v>
      </c>
      <c r="K21" s="3" t="s">
        <v>20</v>
      </c>
    </row>
    <row r="22" spans="2:11">
      <c r="B22" t="s">
        <v>21</v>
      </c>
      <c r="C22" t="s">
        <v>64</v>
      </c>
      <c r="D22" t="s">
        <v>10</v>
      </c>
      <c r="E22" t="s">
        <v>65</v>
      </c>
      <c r="F22" t="s">
        <v>66</v>
      </c>
      <c r="G22" t="s">
        <v>26</v>
      </c>
      <c r="H22" t="s">
        <v>27</v>
      </c>
      <c r="I22" t="s">
        <v>28</v>
      </c>
      <c r="J22" t="s">
        <v>8</v>
      </c>
      <c r="K22" t="s">
        <v>67</v>
      </c>
    </row>
    <row r="23" spans="2:11">
      <c r="B23" t="s">
        <v>21</v>
      </c>
      <c r="C23" t="s">
        <v>68</v>
      </c>
      <c r="D23" t="s">
        <v>69</v>
      </c>
      <c r="E23" t="s">
        <v>70</v>
      </c>
      <c r="F23" t="s">
        <v>71</v>
      </c>
      <c r="G23" t="s">
        <v>27</v>
      </c>
      <c r="H23" t="s">
        <v>38</v>
      </c>
      <c r="I23" t="s">
        <v>28</v>
      </c>
      <c r="J23" t="s">
        <v>8</v>
      </c>
      <c r="K23" t="s">
        <v>67</v>
      </c>
    </row>
    <row r="24" spans="2:11">
      <c r="B24" t="s">
        <v>21</v>
      </c>
      <c r="C24" t="s">
        <v>72</v>
      </c>
      <c r="D24" t="s">
        <v>73</v>
      </c>
      <c r="E24" t="s">
        <v>74</v>
      </c>
      <c r="F24" t="s">
        <v>66</v>
      </c>
      <c r="G24" t="s">
        <v>38</v>
      </c>
      <c r="H24" t="s">
        <v>47</v>
      </c>
      <c r="I24" t="s">
        <v>28</v>
      </c>
      <c r="J24" t="s">
        <v>8</v>
      </c>
      <c r="K24" t="s">
        <v>75</v>
      </c>
    </row>
    <row r="25" spans="2:11">
      <c r="B25" t="s">
        <v>21</v>
      </c>
      <c r="C25" t="s">
        <v>76</v>
      </c>
      <c r="D25" t="s">
        <v>10</v>
      </c>
      <c r="E25" t="s">
        <v>77</v>
      </c>
      <c r="F25" t="s">
        <v>71</v>
      </c>
      <c r="G25" t="s">
        <v>26</v>
      </c>
      <c r="H25" t="s">
        <v>52</v>
      </c>
      <c r="I25" t="s">
        <v>78</v>
      </c>
      <c r="J25" t="s">
        <v>8</v>
      </c>
      <c r="K25" t="s">
        <v>79</v>
      </c>
    </row>
    <row r="26" spans="2:11">
      <c r="B26" t="s">
        <v>21</v>
      </c>
      <c r="C26" t="s">
        <v>80</v>
      </c>
      <c r="D26" t="s">
        <v>10</v>
      </c>
      <c r="E26" t="s">
        <v>74</v>
      </c>
      <c r="F26" t="s">
        <v>66</v>
      </c>
      <c r="G26" t="s">
        <v>47</v>
      </c>
      <c r="H26" t="s">
        <v>52</v>
      </c>
      <c r="I26" t="s">
        <v>28</v>
      </c>
      <c r="J26" t="s">
        <v>8</v>
      </c>
      <c r="K26" t="s">
        <v>75</v>
      </c>
    </row>
    <row r="27" spans="2:11">
      <c r="B27" t="s">
        <v>21</v>
      </c>
      <c r="C27" t="s">
        <v>81</v>
      </c>
      <c r="D27" t="s">
        <v>82</v>
      </c>
      <c r="E27" t="s">
        <v>83</v>
      </c>
      <c r="F27" t="s">
        <v>71</v>
      </c>
      <c r="G27" t="s">
        <v>27</v>
      </c>
      <c r="H27" t="s">
        <v>53</v>
      </c>
      <c r="I27" t="s">
        <v>78</v>
      </c>
      <c r="J27" t="s">
        <v>8</v>
      </c>
      <c r="K27" t="s">
        <v>84</v>
      </c>
    </row>
    <row r="28" spans="2:11">
      <c r="B28" t="s">
        <v>21</v>
      </c>
      <c r="C28" t="s">
        <v>85</v>
      </c>
      <c r="D28" t="s">
        <v>86</v>
      </c>
      <c r="E28" t="s">
        <v>87</v>
      </c>
      <c r="F28" t="s">
        <v>71</v>
      </c>
      <c r="G28" t="s">
        <v>47</v>
      </c>
      <c r="H28" t="s">
        <v>53</v>
      </c>
      <c r="I28" t="s">
        <v>88</v>
      </c>
      <c r="J28" t="s">
        <v>8</v>
      </c>
      <c r="K28" t="s">
        <v>89</v>
      </c>
    </row>
    <row r="29" spans="2:11">
      <c r="B29" t="s">
        <v>21</v>
      </c>
      <c r="C29" t="s">
        <v>90</v>
      </c>
      <c r="D29" t="s">
        <v>91</v>
      </c>
      <c r="E29" t="s">
        <v>92</v>
      </c>
      <c r="F29" t="s">
        <v>71</v>
      </c>
      <c r="G29" t="s">
        <v>60</v>
      </c>
      <c r="H29" t="s">
        <v>93</v>
      </c>
      <c r="I29" t="s">
        <v>28</v>
      </c>
      <c r="J29" t="s">
        <v>8</v>
      </c>
      <c r="K29" t="s">
        <v>75</v>
      </c>
    </row>
    <row r="30" spans="2:9">
      <c r="B30" s="3" t="s">
        <v>94</v>
      </c>
      <c r="C30" s="3" t="s">
        <v>10</v>
      </c>
      <c r="D30" s="3" t="s">
        <v>10</v>
      </c>
      <c r="E30" s="3" t="s">
        <v>10</v>
      </c>
      <c r="F30" s="3" t="s">
        <v>95</v>
      </c>
      <c r="G30" s="3" t="s">
        <v>10</v>
      </c>
      <c r="H30" s="3" t="s">
        <v>10</v>
      </c>
      <c r="I30" s="3" t="s">
        <v>10</v>
      </c>
    </row>
    <row r="31" spans="2:11">
      <c r="B31" s="3" t="s">
        <v>12</v>
      </c>
      <c r="C31" s="3" t="s">
        <v>13</v>
      </c>
      <c r="D31" s="3" t="s">
        <v>14</v>
      </c>
      <c r="E31" s="3" t="s">
        <v>15</v>
      </c>
      <c r="F31" s="3" t="s">
        <v>16</v>
      </c>
      <c r="G31" s="3" t="s">
        <v>17</v>
      </c>
      <c r="H31" s="3" t="s">
        <v>18</v>
      </c>
      <c r="I31" s="3" t="s">
        <v>19</v>
      </c>
      <c r="J31" s="3" t="s">
        <v>4</v>
      </c>
      <c r="K31" s="3" t="s">
        <v>20</v>
      </c>
    </row>
    <row r="32" spans="2:11">
      <c r="B32" t="s">
        <v>21</v>
      </c>
      <c r="C32" t="s">
        <v>96</v>
      </c>
      <c r="D32" t="s">
        <v>10</v>
      </c>
      <c r="E32" t="s">
        <v>97</v>
      </c>
      <c r="F32" t="s">
        <v>98</v>
      </c>
      <c r="G32" t="s">
        <v>38</v>
      </c>
      <c r="H32" t="s">
        <v>47</v>
      </c>
      <c r="I32" t="s">
        <v>28</v>
      </c>
      <c r="J32" t="s">
        <v>8</v>
      </c>
      <c r="K32" t="s">
        <v>99</v>
      </c>
    </row>
    <row r="33" spans="2:11">
      <c r="B33" t="s">
        <v>21</v>
      </c>
      <c r="C33" t="s">
        <v>100</v>
      </c>
      <c r="D33" t="s">
        <v>10</v>
      </c>
      <c r="E33" t="s">
        <v>101</v>
      </c>
      <c r="F33" t="s">
        <v>102</v>
      </c>
      <c r="G33" t="s">
        <v>52</v>
      </c>
      <c r="H33" t="s">
        <v>60</v>
      </c>
      <c r="I33" t="s">
        <v>88</v>
      </c>
      <c r="J33" t="s">
        <v>8</v>
      </c>
      <c r="K33" t="s">
        <v>103</v>
      </c>
    </row>
    <row r="34" spans="2:9">
      <c r="B34" s="3" t="s">
        <v>104</v>
      </c>
      <c r="C34" s="3" t="s">
        <v>10</v>
      </c>
      <c r="D34" s="3" t="s">
        <v>10</v>
      </c>
      <c r="E34" s="3" t="s">
        <v>10</v>
      </c>
      <c r="F34" s="3" t="s">
        <v>105</v>
      </c>
      <c r="G34" s="3" t="s">
        <v>10</v>
      </c>
      <c r="H34" s="3" t="s">
        <v>10</v>
      </c>
      <c r="I34" s="3" t="s">
        <v>10</v>
      </c>
    </row>
    <row r="35" spans="2:11">
      <c r="B35" s="3" t="s">
        <v>12</v>
      </c>
      <c r="C35" s="3" t="s">
        <v>13</v>
      </c>
      <c r="D35" s="3" t="s">
        <v>14</v>
      </c>
      <c r="E35" s="3" t="s">
        <v>15</v>
      </c>
      <c r="F35" s="3" t="s">
        <v>16</v>
      </c>
      <c r="G35" s="3" t="s">
        <v>17</v>
      </c>
      <c r="H35" s="3" t="s">
        <v>18</v>
      </c>
      <c r="I35" s="3" t="s">
        <v>19</v>
      </c>
      <c r="J35" s="3" t="s">
        <v>4</v>
      </c>
      <c r="K35" s="3" t="s">
        <v>20</v>
      </c>
    </row>
    <row r="36" spans="2:11">
      <c r="B36" t="s">
        <v>21</v>
      </c>
      <c r="C36" t="s">
        <v>106</v>
      </c>
      <c r="D36" t="s">
        <v>107</v>
      </c>
      <c r="E36" t="s">
        <v>108</v>
      </c>
      <c r="F36" t="s">
        <v>109</v>
      </c>
      <c r="G36" t="s">
        <v>26</v>
      </c>
      <c r="H36" t="s">
        <v>38</v>
      </c>
      <c r="I36" t="s">
        <v>88</v>
      </c>
      <c r="J36" t="s">
        <v>8</v>
      </c>
      <c r="K36" t="s">
        <v>110</v>
      </c>
    </row>
    <row r="37" spans="2:11">
      <c r="B37" t="s">
        <v>21</v>
      </c>
      <c r="C37" t="s">
        <v>111</v>
      </c>
      <c r="D37" t="s">
        <v>112</v>
      </c>
      <c r="E37" t="s">
        <v>113</v>
      </c>
      <c r="F37" t="s">
        <v>109</v>
      </c>
      <c r="G37" t="s">
        <v>53</v>
      </c>
      <c r="H37" t="s">
        <v>93</v>
      </c>
      <c r="I37" t="s">
        <v>88</v>
      </c>
      <c r="J37" t="s">
        <v>8</v>
      </c>
      <c r="K37" t="s">
        <v>110</v>
      </c>
    </row>
    <row r="38" spans="2:9">
      <c r="B38" s="3" t="s">
        <v>114</v>
      </c>
      <c r="C38" s="3" t="s">
        <v>10</v>
      </c>
      <c r="D38" s="3" t="s">
        <v>10</v>
      </c>
      <c r="E38" s="3" t="s">
        <v>10</v>
      </c>
      <c r="F38" s="3" t="s">
        <v>115</v>
      </c>
      <c r="G38" s="3" t="s">
        <v>10</v>
      </c>
      <c r="H38" s="3" t="s">
        <v>10</v>
      </c>
      <c r="I38" s="3" t="s">
        <v>10</v>
      </c>
    </row>
    <row r="39" spans="2:11">
      <c r="B39" s="3" t="s">
        <v>12</v>
      </c>
      <c r="C39" s="3" t="s">
        <v>13</v>
      </c>
      <c r="D39" s="3" t="s">
        <v>14</v>
      </c>
      <c r="E39" s="3" t="s">
        <v>15</v>
      </c>
      <c r="F39" s="3" t="s">
        <v>16</v>
      </c>
      <c r="G39" s="3" t="s">
        <v>17</v>
      </c>
      <c r="H39" s="3" t="s">
        <v>18</v>
      </c>
      <c r="I39" s="3" t="s">
        <v>19</v>
      </c>
      <c r="J39" s="3" t="s">
        <v>4</v>
      </c>
      <c r="K39" s="3" t="s">
        <v>20</v>
      </c>
    </row>
    <row r="40" spans="2:11">
      <c r="B40" t="s">
        <v>21</v>
      </c>
      <c r="C40" t="s">
        <v>116</v>
      </c>
      <c r="D40" t="s">
        <v>10</v>
      </c>
      <c r="E40" t="s">
        <v>117</v>
      </c>
      <c r="F40" t="s">
        <v>118</v>
      </c>
      <c r="G40" t="s">
        <v>119</v>
      </c>
      <c r="H40" t="s">
        <v>27</v>
      </c>
      <c r="I40" t="s">
        <v>88</v>
      </c>
      <c r="J40" t="s">
        <v>8</v>
      </c>
      <c r="K40" t="s">
        <v>120</v>
      </c>
    </row>
    <row r="41" spans="2:11">
      <c r="B41" t="s">
        <v>21</v>
      </c>
      <c r="C41" t="s">
        <v>116</v>
      </c>
      <c r="D41" t="s">
        <v>10</v>
      </c>
      <c r="E41" t="s">
        <v>121</v>
      </c>
      <c r="F41" t="s">
        <v>118</v>
      </c>
      <c r="G41" t="s">
        <v>119</v>
      </c>
      <c r="H41" t="s">
        <v>27</v>
      </c>
      <c r="I41" t="s">
        <v>88</v>
      </c>
      <c r="J41" t="s">
        <v>8</v>
      </c>
      <c r="K41" t="s">
        <v>120</v>
      </c>
    </row>
    <row r="42" spans="2:11">
      <c r="B42" t="s">
        <v>21</v>
      </c>
      <c r="C42" t="s">
        <v>122</v>
      </c>
      <c r="D42" t="s">
        <v>10</v>
      </c>
      <c r="E42" t="s">
        <v>123</v>
      </c>
      <c r="F42" t="s">
        <v>124</v>
      </c>
      <c r="G42" t="s">
        <v>26</v>
      </c>
      <c r="H42" t="s">
        <v>27</v>
      </c>
      <c r="I42" t="s">
        <v>28</v>
      </c>
      <c r="J42" t="s">
        <v>8</v>
      </c>
      <c r="K42" t="s">
        <v>125</v>
      </c>
    </row>
    <row r="43" spans="2:11">
      <c r="B43" t="s">
        <v>21</v>
      </c>
      <c r="C43" t="s">
        <v>126</v>
      </c>
      <c r="D43" t="s">
        <v>10</v>
      </c>
      <c r="E43" t="s">
        <v>127</v>
      </c>
      <c r="F43" t="s">
        <v>124</v>
      </c>
      <c r="G43" t="s">
        <v>27</v>
      </c>
      <c r="H43" t="s">
        <v>38</v>
      </c>
      <c r="I43" t="s">
        <v>28</v>
      </c>
      <c r="J43" t="s">
        <v>8</v>
      </c>
      <c r="K43" t="s">
        <v>125</v>
      </c>
    </row>
    <row r="44" spans="2:11">
      <c r="B44" t="s">
        <v>21</v>
      </c>
      <c r="C44" t="s">
        <v>128</v>
      </c>
      <c r="D44" t="s">
        <v>10</v>
      </c>
      <c r="E44" t="s">
        <v>129</v>
      </c>
      <c r="F44" t="s">
        <v>118</v>
      </c>
      <c r="G44" t="s">
        <v>27</v>
      </c>
      <c r="H44" t="s">
        <v>38</v>
      </c>
      <c r="I44" t="s">
        <v>28</v>
      </c>
      <c r="J44" t="s">
        <v>8</v>
      </c>
      <c r="K44" t="s">
        <v>125</v>
      </c>
    </row>
    <row r="45" spans="2:9">
      <c r="B45" s="3" t="s">
        <v>130</v>
      </c>
      <c r="C45" s="3" t="s">
        <v>10</v>
      </c>
      <c r="D45" s="3" t="s">
        <v>10</v>
      </c>
      <c r="E45" s="3" t="s">
        <v>10</v>
      </c>
      <c r="F45" s="3" t="s">
        <v>131</v>
      </c>
      <c r="G45" s="3" t="s">
        <v>10</v>
      </c>
      <c r="H45" s="3" t="s">
        <v>10</v>
      </c>
      <c r="I45" s="3" t="s">
        <v>10</v>
      </c>
    </row>
    <row r="46" spans="2:11">
      <c r="B46" s="3" t="s">
        <v>12</v>
      </c>
      <c r="C46" s="3" t="s">
        <v>13</v>
      </c>
      <c r="D46" s="3" t="s">
        <v>14</v>
      </c>
      <c r="E46" s="3" t="s">
        <v>15</v>
      </c>
      <c r="F46" s="3" t="s">
        <v>16</v>
      </c>
      <c r="G46" s="3" t="s">
        <v>17</v>
      </c>
      <c r="H46" s="3" t="s">
        <v>18</v>
      </c>
      <c r="I46" s="3" t="s">
        <v>19</v>
      </c>
      <c r="J46" s="3" t="s">
        <v>4</v>
      </c>
      <c r="K46" s="3" t="s">
        <v>20</v>
      </c>
    </row>
    <row r="47" spans="2:11">
      <c r="B47" t="s">
        <v>21</v>
      </c>
      <c r="C47" t="s">
        <v>132</v>
      </c>
      <c r="D47" t="s">
        <v>10</v>
      </c>
      <c r="E47" t="s">
        <v>133</v>
      </c>
      <c r="F47" t="s">
        <v>134</v>
      </c>
      <c r="G47" t="s">
        <v>26</v>
      </c>
      <c r="H47" t="s">
        <v>27</v>
      </c>
      <c r="I47" t="s">
        <v>28</v>
      </c>
      <c r="J47" t="s">
        <v>8</v>
      </c>
      <c r="K47" t="s">
        <v>135</v>
      </c>
    </row>
    <row r="48" spans="2:11">
      <c r="B48" t="s">
        <v>21</v>
      </c>
      <c r="C48" t="s">
        <v>136</v>
      </c>
      <c r="D48" t="s">
        <v>10</v>
      </c>
      <c r="E48" t="s">
        <v>137</v>
      </c>
      <c r="F48" t="s">
        <v>138</v>
      </c>
      <c r="G48" t="s">
        <v>38</v>
      </c>
      <c r="H48" t="s">
        <v>47</v>
      </c>
      <c r="I48" t="s">
        <v>28</v>
      </c>
      <c r="J48" t="s">
        <v>8</v>
      </c>
      <c r="K48" t="s">
        <v>48</v>
      </c>
    </row>
    <row r="49" spans="2:11">
      <c r="B49" t="s">
        <v>21</v>
      </c>
      <c r="C49" t="s">
        <v>139</v>
      </c>
      <c r="D49" t="s">
        <v>10</v>
      </c>
      <c r="E49" t="s">
        <v>140</v>
      </c>
      <c r="F49" t="s">
        <v>138</v>
      </c>
      <c r="G49" t="s">
        <v>60</v>
      </c>
      <c r="H49" t="s">
        <v>93</v>
      </c>
      <c r="I49" t="s">
        <v>28</v>
      </c>
      <c r="J49" t="s">
        <v>8</v>
      </c>
      <c r="K49" t="s">
        <v>48</v>
      </c>
    </row>
    <row r="50" spans="2:9">
      <c r="B50" s="3" t="s">
        <v>141</v>
      </c>
      <c r="C50" s="3" t="s">
        <v>10</v>
      </c>
      <c r="D50" s="3" t="s">
        <v>10</v>
      </c>
      <c r="E50" s="3" t="s">
        <v>10</v>
      </c>
      <c r="F50" s="3" t="s">
        <v>142</v>
      </c>
      <c r="G50" s="3" t="s">
        <v>10</v>
      </c>
      <c r="H50" s="3" t="s">
        <v>10</v>
      </c>
      <c r="I50" s="3" t="s">
        <v>10</v>
      </c>
    </row>
    <row r="51" spans="2:11">
      <c r="B51" s="3" t="s">
        <v>12</v>
      </c>
      <c r="C51" s="3" t="s">
        <v>13</v>
      </c>
      <c r="D51" s="3" t="s">
        <v>14</v>
      </c>
      <c r="E51" s="3" t="s">
        <v>15</v>
      </c>
      <c r="F51" s="3" t="s">
        <v>16</v>
      </c>
      <c r="G51" s="3" t="s">
        <v>17</v>
      </c>
      <c r="H51" s="3" t="s">
        <v>18</v>
      </c>
      <c r="I51" s="3" t="s">
        <v>19</v>
      </c>
      <c r="J51" s="3" t="s">
        <v>4</v>
      </c>
      <c r="K51" s="3" t="s">
        <v>20</v>
      </c>
    </row>
    <row r="52" spans="2:11">
      <c r="B52" t="s">
        <v>21</v>
      </c>
      <c r="C52" t="s">
        <v>143</v>
      </c>
      <c r="D52" t="s">
        <v>10</v>
      </c>
      <c r="E52" t="s">
        <v>144</v>
      </c>
      <c r="F52" t="s">
        <v>145</v>
      </c>
      <c r="G52" t="s">
        <v>26</v>
      </c>
      <c r="H52" t="s">
        <v>47</v>
      </c>
      <c r="I52" t="s">
        <v>146</v>
      </c>
      <c r="J52" t="s">
        <v>8</v>
      </c>
      <c r="K52" t="s">
        <v>147</v>
      </c>
    </row>
    <row r="53" spans="2:11">
      <c r="B53" t="s">
        <v>21</v>
      </c>
      <c r="C53" t="s">
        <v>148</v>
      </c>
      <c r="D53" t="s">
        <v>10</v>
      </c>
      <c r="E53" t="s">
        <v>149</v>
      </c>
      <c r="F53" t="s">
        <v>145</v>
      </c>
      <c r="G53" t="s">
        <v>38</v>
      </c>
      <c r="H53" t="s">
        <v>47</v>
      </c>
      <c r="I53" t="s">
        <v>28</v>
      </c>
      <c r="J53" t="s">
        <v>8</v>
      </c>
      <c r="K53" t="s">
        <v>150</v>
      </c>
    </row>
    <row r="54" spans="2:11">
      <c r="B54" t="s">
        <v>21</v>
      </c>
      <c r="C54" t="s">
        <v>151</v>
      </c>
      <c r="D54" t="s">
        <v>10</v>
      </c>
      <c r="E54" t="s">
        <v>152</v>
      </c>
      <c r="F54" t="s">
        <v>153</v>
      </c>
      <c r="G54" t="s">
        <v>38</v>
      </c>
      <c r="H54" t="s">
        <v>47</v>
      </c>
      <c r="I54" t="s">
        <v>28</v>
      </c>
      <c r="J54" t="s">
        <v>8</v>
      </c>
      <c r="K54" t="s">
        <v>154</v>
      </c>
    </row>
    <row r="55" spans="2:9">
      <c r="B55" s="3" t="s">
        <v>155</v>
      </c>
      <c r="C55" s="3" t="s">
        <v>10</v>
      </c>
      <c r="D55" s="3" t="s">
        <v>10</v>
      </c>
      <c r="E55" s="3" t="s">
        <v>10</v>
      </c>
      <c r="F55" s="3" t="s">
        <v>156</v>
      </c>
      <c r="G55" s="3" t="s">
        <v>10</v>
      </c>
      <c r="H55" s="3" t="s">
        <v>10</v>
      </c>
      <c r="I55" s="3" t="s">
        <v>10</v>
      </c>
    </row>
    <row r="56" spans="2:11">
      <c r="B56" s="3" t="s">
        <v>12</v>
      </c>
      <c r="C56" s="3" t="s">
        <v>13</v>
      </c>
      <c r="D56" s="3" t="s">
        <v>14</v>
      </c>
      <c r="E56" s="3" t="s">
        <v>15</v>
      </c>
      <c r="F56" s="3" t="s">
        <v>16</v>
      </c>
      <c r="G56" s="3" t="s">
        <v>17</v>
      </c>
      <c r="H56" s="3" t="s">
        <v>18</v>
      </c>
      <c r="I56" s="3" t="s">
        <v>19</v>
      </c>
      <c r="J56" s="3" t="s">
        <v>4</v>
      </c>
      <c r="K56" s="3" t="s">
        <v>20</v>
      </c>
    </row>
    <row r="57" spans="2:11">
      <c r="B57" t="s">
        <v>21</v>
      </c>
      <c r="C57" t="s">
        <v>157</v>
      </c>
      <c r="D57" t="s">
        <v>10</v>
      </c>
      <c r="E57" t="s">
        <v>158</v>
      </c>
      <c r="F57" t="s">
        <v>71</v>
      </c>
      <c r="G57" t="s">
        <v>60</v>
      </c>
      <c r="H57" t="s">
        <v>93</v>
      </c>
      <c r="I57" t="s">
        <v>28</v>
      </c>
      <c r="J57" t="s">
        <v>8</v>
      </c>
      <c r="K57" t="s">
        <v>159</v>
      </c>
    </row>
    <row r="58" spans="2:11">
      <c r="B58" t="s">
        <v>21</v>
      </c>
      <c r="C58" t="s">
        <v>160</v>
      </c>
      <c r="D58" t="s">
        <v>10</v>
      </c>
      <c r="E58" t="s">
        <v>161</v>
      </c>
      <c r="F58" t="s">
        <v>66</v>
      </c>
      <c r="G58" t="s">
        <v>60</v>
      </c>
      <c r="H58" t="s">
        <v>93</v>
      </c>
      <c r="I58" t="s">
        <v>28</v>
      </c>
      <c r="J58" t="s">
        <v>8</v>
      </c>
      <c r="K58" t="s">
        <v>159</v>
      </c>
    </row>
    <row r="59" spans="2:11">
      <c r="B59" t="s">
        <v>21</v>
      </c>
      <c r="C59" t="s">
        <v>162</v>
      </c>
      <c r="D59" t="s">
        <v>10</v>
      </c>
      <c r="E59" t="s">
        <v>163</v>
      </c>
      <c r="F59" t="s">
        <v>66</v>
      </c>
      <c r="G59" t="s">
        <v>60</v>
      </c>
      <c r="H59" t="s">
        <v>93</v>
      </c>
      <c r="I59" t="s">
        <v>28</v>
      </c>
      <c r="J59" t="s">
        <v>8</v>
      </c>
      <c r="K59" t="s">
        <v>159</v>
      </c>
    </row>
    <row r="60" spans="2:9">
      <c r="B60" s="3" t="s">
        <v>164</v>
      </c>
      <c r="C60" s="3" t="s">
        <v>10</v>
      </c>
      <c r="D60" s="3" t="s">
        <v>10</v>
      </c>
      <c r="E60" s="3" t="s">
        <v>10</v>
      </c>
      <c r="F60" s="3" t="s">
        <v>165</v>
      </c>
      <c r="G60" s="3" t="s">
        <v>10</v>
      </c>
      <c r="H60" s="3" t="s">
        <v>10</v>
      </c>
      <c r="I60" s="3" t="s">
        <v>10</v>
      </c>
    </row>
    <row r="61" spans="2:11">
      <c r="B61" s="3" t="s">
        <v>12</v>
      </c>
      <c r="C61" s="3" t="s">
        <v>13</v>
      </c>
      <c r="D61" s="3" t="s">
        <v>14</v>
      </c>
      <c r="E61" s="3" t="s">
        <v>15</v>
      </c>
      <c r="F61" s="3" t="s">
        <v>16</v>
      </c>
      <c r="G61" s="3" t="s">
        <v>17</v>
      </c>
      <c r="H61" s="3" t="s">
        <v>18</v>
      </c>
      <c r="I61" s="3" t="s">
        <v>19</v>
      </c>
      <c r="J61" s="3" t="s">
        <v>4</v>
      </c>
      <c r="K61" s="3" t="s">
        <v>20</v>
      </c>
    </row>
    <row r="62" spans="2:11">
      <c r="B62" t="s">
        <v>21</v>
      </c>
      <c r="C62" t="s">
        <v>166</v>
      </c>
      <c r="D62" t="s">
        <v>10</v>
      </c>
      <c r="E62" t="s">
        <v>167</v>
      </c>
      <c r="F62" t="s">
        <v>71</v>
      </c>
      <c r="G62" t="s">
        <v>26</v>
      </c>
      <c r="H62" t="s">
        <v>27</v>
      </c>
      <c r="I62" t="s">
        <v>28</v>
      </c>
      <c r="J62" t="s">
        <v>8</v>
      </c>
      <c r="K62" t="s">
        <v>168</v>
      </c>
    </row>
    <row r="63" spans="2:11">
      <c r="B63" t="s">
        <v>21</v>
      </c>
      <c r="C63" t="s">
        <v>169</v>
      </c>
      <c r="D63" t="s">
        <v>10</v>
      </c>
      <c r="E63" t="s">
        <v>170</v>
      </c>
      <c r="F63" t="s">
        <v>71</v>
      </c>
      <c r="G63" t="s">
        <v>26</v>
      </c>
      <c r="H63" t="s">
        <v>38</v>
      </c>
      <c r="I63" t="s">
        <v>88</v>
      </c>
      <c r="J63" t="s">
        <v>8</v>
      </c>
      <c r="K63" t="s">
        <v>171</v>
      </c>
    </row>
    <row r="64" spans="2:11">
      <c r="B64" t="s">
        <v>21</v>
      </c>
      <c r="C64" t="s">
        <v>172</v>
      </c>
      <c r="D64" t="s">
        <v>10</v>
      </c>
      <c r="E64" t="s">
        <v>173</v>
      </c>
      <c r="F64" t="s">
        <v>124</v>
      </c>
      <c r="G64" t="s">
        <v>27</v>
      </c>
      <c r="H64" t="s">
        <v>38</v>
      </c>
      <c r="I64" t="s">
        <v>28</v>
      </c>
      <c r="J64" t="s">
        <v>8</v>
      </c>
      <c r="K64" t="s">
        <v>48</v>
      </c>
    </row>
    <row r="65" spans="2:11">
      <c r="B65" t="s">
        <v>21</v>
      </c>
      <c r="C65" t="s">
        <v>174</v>
      </c>
      <c r="D65" t="s">
        <v>10</v>
      </c>
      <c r="E65" t="s">
        <v>170</v>
      </c>
      <c r="F65" t="s">
        <v>71</v>
      </c>
      <c r="G65" t="s">
        <v>38</v>
      </c>
      <c r="H65" t="s">
        <v>47</v>
      </c>
      <c r="I65" t="s">
        <v>28</v>
      </c>
      <c r="J65" t="s">
        <v>8</v>
      </c>
      <c r="K65" t="s">
        <v>168</v>
      </c>
    </row>
    <row r="66" spans="2:9">
      <c r="B66" s="3" t="s">
        <v>175</v>
      </c>
      <c r="C66" s="3" t="s">
        <v>10</v>
      </c>
      <c r="D66" s="3" t="s">
        <v>10</v>
      </c>
      <c r="E66" s="3" t="s">
        <v>10</v>
      </c>
      <c r="F66" s="3" t="s">
        <v>176</v>
      </c>
      <c r="G66" s="3" t="s">
        <v>10</v>
      </c>
      <c r="H66" s="3" t="s">
        <v>10</v>
      </c>
      <c r="I66" s="3" t="s">
        <v>10</v>
      </c>
    </row>
    <row r="67" spans="2:11">
      <c r="B67" s="3" t="s">
        <v>12</v>
      </c>
      <c r="C67" s="3" t="s">
        <v>13</v>
      </c>
      <c r="D67" s="3" t="s">
        <v>14</v>
      </c>
      <c r="E67" s="3" t="s">
        <v>15</v>
      </c>
      <c r="F67" s="3" t="s">
        <v>16</v>
      </c>
      <c r="G67" s="3" t="s">
        <v>17</v>
      </c>
      <c r="H67" s="3" t="s">
        <v>18</v>
      </c>
      <c r="I67" s="3" t="s">
        <v>19</v>
      </c>
      <c r="J67" s="3" t="s">
        <v>4</v>
      </c>
      <c r="K67" s="3" t="s">
        <v>20</v>
      </c>
    </row>
    <row r="68" spans="2:11">
      <c r="B68" t="s">
        <v>21</v>
      </c>
      <c r="C68" t="s">
        <v>177</v>
      </c>
      <c r="D68" t="s">
        <v>10</v>
      </c>
      <c r="E68" t="s">
        <v>178</v>
      </c>
      <c r="F68" t="s">
        <v>118</v>
      </c>
      <c r="G68" t="s">
        <v>179</v>
      </c>
      <c r="H68" t="s">
        <v>27</v>
      </c>
      <c r="I68" t="s">
        <v>146</v>
      </c>
      <c r="J68" t="s">
        <v>8</v>
      </c>
      <c r="K68" t="s">
        <v>180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4"/>
  <sheetViews>
    <sheetView tabSelected="1" topLeftCell="A13" workbookViewId="0">
      <selection activeCell="G45" sqref="G45"/>
    </sheetView>
  </sheetViews>
  <sheetFormatPr defaultColWidth="11" defaultRowHeight="14.25"/>
  <sheetData>
    <row r="1" spans="1:11">
      <c r="A1" s="3" t="s">
        <v>13</v>
      </c>
      <c r="B1" s="3" t="s">
        <v>20</v>
      </c>
      <c r="K1" t="s">
        <v>181</v>
      </c>
    </row>
    <row r="2" spans="1:11">
      <c r="A2" t="s">
        <v>22</v>
      </c>
      <c r="B2" s="4">
        <v>342</v>
      </c>
      <c r="C2" t="str">
        <f>VLOOKUP(A2,HOP!A:H,8,0)</f>
        <v>342.00</v>
      </c>
      <c r="D2" t="str">
        <f>VLOOKUP(A2,HOP!A:B,2,0)</f>
        <v>1962934</v>
      </c>
      <c r="E2">
        <f>B2-C2</f>
        <v>0</v>
      </c>
      <c r="K2" t="str">
        <f>$K$1&amp;D2</f>
        <v>,1962934</v>
      </c>
    </row>
    <row r="3" spans="1:11">
      <c r="A3" t="s">
        <v>30</v>
      </c>
      <c r="B3" s="4">
        <v>342</v>
      </c>
      <c r="C3" t="str">
        <f>VLOOKUP(A3,HOP!A:H,8,0)</f>
        <v>342.00</v>
      </c>
      <c r="D3" t="str">
        <f>VLOOKUP(A3,HOP!A:B,2,0)</f>
        <v>1963011</v>
      </c>
      <c r="E3">
        <f>B3-C3</f>
        <v>0</v>
      </c>
      <c r="K3" t="str">
        <f>$K$1&amp;D3</f>
        <v>,1963011</v>
      </c>
    </row>
    <row r="4" spans="1:11">
      <c r="A4" t="s">
        <v>34</v>
      </c>
      <c r="B4" s="4">
        <v>684</v>
      </c>
      <c r="C4" t="str">
        <f>VLOOKUP(A4,HOP!A:H,8,0)</f>
        <v>684.00</v>
      </c>
      <c r="D4" t="str">
        <f>VLOOKUP(A4,HOP!A:B,2,0)</f>
        <v>1963744</v>
      </c>
      <c r="E4">
        <f>B4-C4</f>
        <v>0</v>
      </c>
      <c r="K4" t="str">
        <f>$K$1&amp;D4</f>
        <v>,1963744</v>
      </c>
    </row>
    <row r="5" spans="1:11">
      <c r="A5" t="s">
        <v>40</v>
      </c>
      <c r="B5" s="4">
        <v>342</v>
      </c>
      <c r="C5" t="str">
        <f>VLOOKUP(A5,HOP!A:H,8,0)</f>
        <v>342.00</v>
      </c>
      <c r="D5" t="str">
        <f>VLOOKUP(A5,HOP!A:B,2,0)</f>
        <v>1963934</v>
      </c>
      <c r="E5">
        <f t="shared" ref="E5:E40" si="0">B5-C5</f>
        <v>0</v>
      </c>
      <c r="K5" t="str">
        <f t="shared" ref="K5:K40" si="1">$K$1&amp;D5</f>
        <v>,1963934</v>
      </c>
    </row>
    <row r="6" spans="1:11">
      <c r="A6" t="s">
        <v>44</v>
      </c>
      <c r="B6" s="4">
        <v>340</v>
      </c>
      <c r="C6" t="str">
        <f>VLOOKUP(A6,HOP!A:H,8,0)</f>
        <v>340.00</v>
      </c>
      <c r="D6" t="str">
        <f>VLOOKUP(A6,HOP!A:B,2,0)</f>
        <v>1965464</v>
      </c>
      <c r="E6">
        <f t="shared" si="0"/>
        <v>0</v>
      </c>
      <c r="K6" t="str">
        <f t="shared" si="1"/>
        <v>,1965464</v>
      </c>
    </row>
    <row r="7" spans="1:11">
      <c r="A7" t="s">
        <v>49</v>
      </c>
      <c r="B7" s="4">
        <v>342</v>
      </c>
      <c r="C7" t="str">
        <f>VLOOKUP(A7,HOP!A:H,8,0)</f>
        <v>342.00</v>
      </c>
      <c r="D7" t="str">
        <f>VLOOKUP(A7,HOP!A:B,2,0)</f>
        <v>1967516</v>
      </c>
      <c r="E7">
        <f t="shared" si="0"/>
        <v>0</v>
      </c>
      <c r="K7" t="str">
        <f t="shared" si="1"/>
        <v>,1967516</v>
      </c>
    </row>
    <row r="8" spans="1:11">
      <c r="A8" t="s">
        <v>54</v>
      </c>
      <c r="B8" s="4">
        <v>342</v>
      </c>
      <c r="C8" t="str">
        <f>VLOOKUP(A8,HOP!A:H,8,0)</f>
        <v>342.00</v>
      </c>
      <c r="D8" t="str">
        <f>VLOOKUP(A8,HOP!A:B,2,0)</f>
        <v>1968040</v>
      </c>
      <c r="E8">
        <f t="shared" si="0"/>
        <v>0</v>
      </c>
      <c r="K8" t="str">
        <f t="shared" si="1"/>
        <v>,1968040</v>
      </c>
    </row>
    <row r="9" spans="1:11">
      <c r="A9" t="s">
        <v>57</v>
      </c>
      <c r="B9" s="4">
        <v>360</v>
      </c>
      <c r="C9" t="str">
        <f>VLOOKUP(A9,HOP!A:H,8,0)</f>
        <v>360.00</v>
      </c>
      <c r="D9" t="str">
        <f>VLOOKUP(A9,HOP!A:B,2,0)</f>
        <v>1968451</v>
      </c>
      <c r="E9">
        <f t="shared" si="0"/>
        <v>0</v>
      </c>
      <c r="K9" t="str">
        <f t="shared" si="1"/>
        <v>,1968451</v>
      </c>
    </row>
    <row r="10" spans="1:11">
      <c r="A10" t="s">
        <v>64</v>
      </c>
      <c r="B10" s="4">
        <v>664</v>
      </c>
      <c r="C10" t="str">
        <f>VLOOKUP(A10,HOP!A:H,8,0)</f>
        <v>664.00</v>
      </c>
      <c r="D10" t="str">
        <f>VLOOKUP(A10,HOP!A:B,2,0)</f>
        <v>1960923</v>
      </c>
      <c r="E10">
        <f t="shared" si="0"/>
        <v>0</v>
      </c>
      <c r="K10" t="str">
        <f t="shared" si="1"/>
        <v>,1960923</v>
      </c>
    </row>
    <row r="11" spans="1:11">
      <c r="A11" t="s">
        <v>68</v>
      </c>
      <c r="B11" s="4">
        <v>664</v>
      </c>
      <c r="C11" t="str">
        <f>VLOOKUP(A11,HOP!A:H,8,0)</f>
        <v>664.00</v>
      </c>
      <c r="D11" t="str">
        <f>VLOOKUP(A11,HOP!A:B,2,0)</f>
        <v>1962967</v>
      </c>
      <c r="E11">
        <f t="shared" si="0"/>
        <v>0</v>
      </c>
      <c r="K11" t="str">
        <f t="shared" si="1"/>
        <v>,1962967</v>
      </c>
    </row>
    <row r="12" spans="1:11">
      <c r="A12" t="s">
        <v>72</v>
      </c>
      <c r="B12" s="4">
        <v>642</v>
      </c>
      <c r="C12" t="str">
        <f>VLOOKUP(A12,HOP!A:H,8,0)</f>
        <v>642.00</v>
      </c>
      <c r="D12" t="str">
        <f>VLOOKUP(A12,HOP!A:B,2,0)</f>
        <v>1965311</v>
      </c>
      <c r="E12">
        <f t="shared" si="0"/>
        <v>0</v>
      </c>
      <c r="K12" t="str">
        <f t="shared" si="1"/>
        <v>,1965311</v>
      </c>
    </row>
    <row r="13" spans="1:11">
      <c r="A13" t="s">
        <v>76</v>
      </c>
      <c r="B13" s="4">
        <v>2744</v>
      </c>
      <c r="C13" t="str">
        <f>VLOOKUP(A13,HOP!A:H,8,0)</f>
        <v>2744.00</v>
      </c>
      <c r="D13" t="str">
        <f>VLOOKUP(A13,HOP!A:B,2,0)</f>
        <v>1962652</v>
      </c>
      <c r="E13">
        <f t="shared" si="0"/>
        <v>0</v>
      </c>
      <c r="K13" t="str">
        <f t="shared" si="1"/>
        <v>,1962652</v>
      </c>
    </row>
    <row r="14" spans="1:11">
      <c r="A14" t="s">
        <v>80</v>
      </c>
      <c r="B14" s="4">
        <v>642</v>
      </c>
      <c r="C14" t="str">
        <f>VLOOKUP(A14,HOP!A:H,8,0)</f>
        <v>642.00</v>
      </c>
      <c r="D14" t="str">
        <f>VLOOKUP(A14,HOP!A:B,2,0)</f>
        <v>1966231</v>
      </c>
      <c r="E14">
        <f t="shared" si="0"/>
        <v>0</v>
      </c>
      <c r="K14" t="str">
        <f t="shared" si="1"/>
        <v>,1966231</v>
      </c>
    </row>
    <row r="15" spans="1:11">
      <c r="A15" t="s">
        <v>81</v>
      </c>
      <c r="B15" s="4">
        <v>2650</v>
      </c>
      <c r="C15" t="str">
        <f>VLOOKUP(A15,HOP!A:H,8,0)</f>
        <v>2650.00</v>
      </c>
      <c r="D15" t="str">
        <f>VLOOKUP(A15,HOP!A:B,2,0)</f>
        <v>1963765</v>
      </c>
      <c r="E15">
        <f t="shared" si="0"/>
        <v>0</v>
      </c>
      <c r="K15" t="str">
        <f t="shared" si="1"/>
        <v>,1963765</v>
      </c>
    </row>
    <row r="16" spans="1:11">
      <c r="A16" t="s">
        <v>85</v>
      </c>
      <c r="B16" s="4">
        <v>1304</v>
      </c>
      <c r="C16" t="str">
        <f>VLOOKUP(A16,HOP!A:H,8,0)</f>
        <v>1304.00</v>
      </c>
      <c r="D16" t="str">
        <f>VLOOKUP(A16,HOP!A:B,2,0)</f>
        <v>1966246</v>
      </c>
      <c r="E16">
        <f t="shared" si="0"/>
        <v>0</v>
      </c>
      <c r="K16" t="str">
        <f t="shared" si="1"/>
        <v>,1966246</v>
      </c>
    </row>
    <row r="17" spans="1:11">
      <c r="A17" t="s">
        <v>90</v>
      </c>
      <c r="B17" s="4">
        <v>642</v>
      </c>
      <c r="C17" t="str">
        <f>VLOOKUP(A17,HOP!A:H,8,0)</f>
        <v>642.00</v>
      </c>
      <c r="D17" t="str">
        <f>VLOOKUP(A17,HOP!A:B,2,0)</f>
        <v>1969211</v>
      </c>
      <c r="E17">
        <f t="shared" si="0"/>
        <v>0</v>
      </c>
      <c r="K17" t="str">
        <f t="shared" si="1"/>
        <v>,1969211</v>
      </c>
    </row>
    <row r="18" spans="1:11">
      <c r="A18" t="s">
        <v>96</v>
      </c>
      <c r="B18" s="4">
        <v>899</v>
      </c>
      <c r="C18" t="str">
        <f>VLOOKUP(A18,HOP!A:H,8,0)</f>
        <v>899.00</v>
      </c>
      <c r="D18" t="str">
        <f>VLOOKUP(A18,HOP!A:B,2,0)</f>
        <v>1961545</v>
      </c>
      <c r="E18">
        <f t="shared" si="0"/>
        <v>0</v>
      </c>
      <c r="K18" t="str">
        <f t="shared" si="1"/>
        <v>,1961545</v>
      </c>
    </row>
    <row r="19" spans="1:11">
      <c r="A19" t="s">
        <v>100</v>
      </c>
      <c r="B19" s="4">
        <v>1798</v>
      </c>
      <c r="C19" t="str">
        <f>VLOOKUP(A19,HOP!A:H,8,0)</f>
        <v>1798.00</v>
      </c>
      <c r="D19" t="str">
        <f>VLOOKUP(A19,HOP!A:B,2,0)</f>
        <v>1966169</v>
      </c>
      <c r="E19">
        <f t="shared" si="0"/>
        <v>0</v>
      </c>
      <c r="K19" t="str">
        <f t="shared" si="1"/>
        <v>,1966169</v>
      </c>
    </row>
    <row r="20" spans="1:11">
      <c r="A20" t="s">
        <v>106</v>
      </c>
      <c r="B20" s="4">
        <v>998</v>
      </c>
      <c r="C20" t="str">
        <f>VLOOKUP(A20,HOP!A:H,8,0)</f>
        <v>998.00</v>
      </c>
      <c r="D20" t="str">
        <f>VLOOKUP(A20,HOP!A:B,2,0)</f>
        <v>1959481</v>
      </c>
      <c r="E20">
        <f t="shared" si="0"/>
        <v>0</v>
      </c>
      <c r="K20" t="str">
        <f t="shared" si="1"/>
        <v>,1959481</v>
      </c>
    </row>
    <row r="21" spans="1:11">
      <c r="A21" t="s">
        <v>111</v>
      </c>
      <c r="B21" s="4">
        <v>998</v>
      </c>
      <c r="C21" t="str">
        <f>VLOOKUP(A21,HOP!A:H,8,0)</f>
        <v>998.00</v>
      </c>
      <c r="D21" t="str">
        <f>VLOOKUP(A21,HOP!A:B,2,0)</f>
        <v>1968310</v>
      </c>
      <c r="E21">
        <f t="shared" si="0"/>
        <v>0</v>
      </c>
      <c r="K21" t="str">
        <f t="shared" si="1"/>
        <v>,1968310</v>
      </c>
    </row>
    <row r="22" spans="1:11">
      <c r="A22" t="s">
        <v>116</v>
      </c>
      <c r="B22" s="4">
        <v>1670</v>
      </c>
      <c r="C22" t="str">
        <f>VLOOKUP(A22,HOP!A:H,8,0)</f>
        <v>1670.00</v>
      </c>
      <c r="D22" t="str">
        <f>VLOOKUP(A22,HOP!A:B,2,0)</f>
        <v>1961276</v>
      </c>
      <c r="E22">
        <f t="shared" si="0"/>
        <v>0</v>
      </c>
      <c r="K22" t="str">
        <f t="shared" si="1"/>
        <v>,1961276</v>
      </c>
    </row>
    <row r="23" spans="1:11">
      <c r="A23" t="s">
        <v>122</v>
      </c>
      <c r="B23" s="4">
        <v>417.5</v>
      </c>
      <c r="C23" t="str">
        <f>VLOOKUP(A23,HOP!A:H,8,0)</f>
        <v>417.50</v>
      </c>
      <c r="D23" t="str">
        <f>VLOOKUP(A23,HOP!A:B,2,0)</f>
        <v>1962948</v>
      </c>
      <c r="E23">
        <f>B23-C23</f>
        <v>0</v>
      </c>
      <c r="K23" t="str">
        <f>$K$1&amp;D23</f>
        <v>,1962948</v>
      </c>
    </row>
    <row r="24" spans="1:11">
      <c r="A24" t="s">
        <v>126</v>
      </c>
      <c r="B24" s="4">
        <v>417.5</v>
      </c>
      <c r="C24" t="str">
        <f>VLOOKUP(A24,HOP!A:H,8,0)</f>
        <v>417.50</v>
      </c>
      <c r="D24" t="str">
        <f>VLOOKUP(A24,HOP!A:B,2,0)</f>
        <v>1963835</v>
      </c>
      <c r="E24">
        <f>B24-C24</f>
        <v>0</v>
      </c>
      <c r="K24" t="str">
        <f>$K$1&amp;D24</f>
        <v>,1963835</v>
      </c>
    </row>
    <row r="25" spans="1:11">
      <c r="A25" t="s">
        <v>128</v>
      </c>
      <c r="B25" s="4">
        <v>417.5</v>
      </c>
      <c r="C25" t="str">
        <f>VLOOKUP(A25,HOP!A:H,8,0)</f>
        <v>417.50</v>
      </c>
      <c r="D25" t="str">
        <f>VLOOKUP(A25,HOP!A:B,2,0)</f>
        <v>1964657</v>
      </c>
      <c r="E25">
        <f>B25-C25</f>
        <v>0</v>
      </c>
      <c r="K25" t="str">
        <f>$K$1&amp;D25</f>
        <v>,1964657</v>
      </c>
    </row>
    <row r="26" spans="1:11">
      <c r="A26" t="s">
        <v>132</v>
      </c>
      <c r="B26" s="4">
        <v>322</v>
      </c>
      <c r="C26" t="str">
        <f>VLOOKUP(A26,HOP!A:H,8,0)</f>
        <v>322.00</v>
      </c>
      <c r="D26" t="str">
        <f>VLOOKUP(A26,HOP!A:B,2,0)</f>
        <v>1963181</v>
      </c>
      <c r="E26">
        <f>B26-C26</f>
        <v>0</v>
      </c>
      <c r="K26" t="str">
        <f>$K$1&amp;D26</f>
        <v>,1963181</v>
      </c>
    </row>
    <row r="27" spans="1:11">
      <c r="A27" t="s">
        <v>136</v>
      </c>
      <c r="B27" s="4">
        <v>340</v>
      </c>
      <c r="C27" t="str">
        <f>VLOOKUP(A27,HOP!A:H,8,0)</f>
        <v>340.00</v>
      </c>
      <c r="D27" t="str">
        <f>VLOOKUP(A27,HOP!A:B,2,0)</f>
        <v>1963898</v>
      </c>
      <c r="E27">
        <f>B27-C27</f>
        <v>0</v>
      </c>
      <c r="K27" t="str">
        <f>$K$1&amp;D27</f>
        <v>,1963898</v>
      </c>
    </row>
    <row r="28" spans="1:11">
      <c r="A28" t="s">
        <v>139</v>
      </c>
      <c r="B28" s="4">
        <v>340</v>
      </c>
      <c r="C28" t="str">
        <f>VLOOKUP(A28,HOP!A:H,8,0)</f>
        <v>340.00</v>
      </c>
      <c r="D28" t="str">
        <f>VLOOKUP(A28,HOP!A:B,2,0)</f>
        <v>1969198</v>
      </c>
      <c r="E28">
        <f>B28-C28</f>
        <v>0</v>
      </c>
      <c r="K28" t="str">
        <f>$K$1&amp;D28</f>
        <v>,1969198</v>
      </c>
    </row>
    <row r="29" spans="1:11">
      <c r="A29" t="s">
        <v>143</v>
      </c>
      <c r="B29" s="4">
        <v>438</v>
      </c>
      <c r="C29" t="str">
        <f>VLOOKUP(A29,HOP!A:H,8,0)</f>
        <v>438.00</v>
      </c>
      <c r="D29" t="str">
        <f>VLOOKUP(A29,HOP!A:B,2,0)</f>
        <v>1962832</v>
      </c>
      <c r="E29">
        <f>B29-C29</f>
        <v>0</v>
      </c>
      <c r="K29" t="str">
        <f>$K$1&amp;D29</f>
        <v>,1962832</v>
      </c>
    </row>
    <row r="30" spans="1:11">
      <c r="A30" t="s">
        <v>148</v>
      </c>
      <c r="B30" s="4">
        <v>140</v>
      </c>
      <c r="C30" t="str">
        <f>VLOOKUP(A30,HOP!A:H,8,0)</f>
        <v>140.00</v>
      </c>
      <c r="D30" t="str">
        <f>VLOOKUP(A30,HOP!A:B,2,0)</f>
        <v>1965549</v>
      </c>
      <c r="E30">
        <f>B30-C30</f>
        <v>0</v>
      </c>
      <c r="K30" t="str">
        <f>$K$1&amp;D30</f>
        <v>,1965549</v>
      </c>
    </row>
    <row r="31" spans="1:11">
      <c r="A31" t="s">
        <v>151</v>
      </c>
      <c r="B31" s="4">
        <v>175</v>
      </c>
      <c r="C31" t="str">
        <f>VLOOKUP(A31,HOP!A:H,8,0)</f>
        <v>175.00</v>
      </c>
      <c r="D31" t="str">
        <f>VLOOKUP(A31,HOP!A:B,2,0)</f>
        <v>1965743</v>
      </c>
      <c r="E31">
        <f>B31-C31</f>
        <v>0</v>
      </c>
      <c r="K31" t="str">
        <f>$K$1&amp;D31</f>
        <v>,1965743</v>
      </c>
    </row>
    <row r="32" spans="1:11">
      <c r="A32" t="s">
        <v>157</v>
      </c>
      <c r="B32" s="4">
        <v>368</v>
      </c>
      <c r="C32" t="str">
        <f>VLOOKUP(A32,HOP!A:H,8,0)</f>
        <v>368.00</v>
      </c>
      <c r="D32" t="str">
        <f>VLOOKUP(A32,HOP!A:B,2,0)</f>
        <v>1944368</v>
      </c>
      <c r="E32">
        <f>B32-C32</f>
        <v>0</v>
      </c>
      <c r="K32" t="str">
        <f>$K$1&amp;D32</f>
        <v>,1944368</v>
      </c>
    </row>
    <row r="33" spans="1:11">
      <c r="A33" t="s">
        <v>160</v>
      </c>
      <c r="B33" s="4">
        <v>368</v>
      </c>
      <c r="C33" t="str">
        <f>VLOOKUP(A33,HOP!A:H,8,0)</f>
        <v>368.00</v>
      </c>
      <c r="D33" t="str">
        <f>VLOOKUP(A33,HOP!A:B,2,0)</f>
        <v>1944370</v>
      </c>
      <c r="E33">
        <f>B33-C33</f>
        <v>0</v>
      </c>
      <c r="K33" t="str">
        <f>$K$1&amp;D33</f>
        <v>,1944370</v>
      </c>
    </row>
    <row r="34" spans="1:11">
      <c r="A34" t="s">
        <v>162</v>
      </c>
      <c r="B34" s="4">
        <v>368</v>
      </c>
      <c r="C34" t="str">
        <f>VLOOKUP(A34,HOP!A:H,8,0)</f>
        <v>368.00</v>
      </c>
      <c r="D34" t="str">
        <f>VLOOKUP(A34,HOP!A:B,2,0)</f>
        <v>1944371</v>
      </c>
      <c r="E34">
        <f>B34-C34</f>
        <v>0</v>
      </c>
      <c r="K34" t="str">
        <f>$K$1&amp;D34</f>
        <v>,1944371</v>
      </c>
    </row>
    <row r="35" spans="1:11">
      <c r="A35" t="s">
        <v>166</v>
      </c>
      <c r="B35" s="4">
        <v>300</v>
      </c>
      <c r="C35" t="str">
        <f>VLOOKUP(A35,HOP!A:H,8,0)</f>
        <v>300.00</v>
      </c>
      <c r="D35" t="str">
        <f>VLOOKUP(A35,HOP!A:B,2,0)</f>
        <v>1962799</v>
      </c>
      <c r="E35">
        <f>B35-C35</f>
        <v>0</v>
      </c>
      <c r="K35" t="str">
        <f>$K$1&amp;D35</f>
        <v>,1962799</v>
      </c>
    </row>
    <row r="36" spans="1:11">
      <c r="A36" t="s">
        <v>169</v>
      </c>
      <c r="B36" s="4">
        <v>600</v>
      </c>
      <c r="C36" t="str">
        <f>VLOOKUP(A36,HOP!A:H,8,0)</f>
        <v>600.00</v>
      </c>
      <c r="D36" t="str">
        <f>VLOOKUP(A36,HOP!A:B,2,0)</f>
        <v>1962472</v>
      </c>
      <c r="E36">
        <f>B36-C36</f>
        <v>0</v>
      </c>
      <c r="K36" t="str">
        <f>$K$1&amp;D36</f>
        <v>,1962472</v>
      </c>
    </row>
    <row r="37" spans="1:11">
      <c r="A37" t="s">
        <v>172</v>
      </c>
      <c r="B37" s="4">
        <v>340</v>
      </c>
      <c r="C37" t="str">
        <f>VLOOKUP(A37,HOP!A:H,8,0)</f>
        <v>340.00</v>
      </c>
      <c r="D37" t="str">
        <f>VLOOKUP(A37,HOP!A:B,2,0)</f>
        <v>1963911</v>
      </c>
      <c r="E37">
        <f>B37-C37</f>
        <v>0</v>
      </c>
      <c r="K37" t="str">
        <f>$K$1&amp;D37</f>
        <v>,1963911</v>
      </c>
    </row>
    <row r="38" spans="1:11">
      <c r="A38" t="s">
        <v>174</v>
      </c>
      <c r="B38" s="4">
        <v>300</v>
      </c>
      <c r="C38" t="str">
        <f>VLOOKUP(A38,HOP!A:H,8,0)</f>
        <v>300.00</v>
      </c>
      <c r="D38" t="str">
        <f>VLOOKUP(A38,HOP!A:B,2,0)</f>
        <v>1964855</v>
      </c>
      <c r="E38">
        <f>B38-C38</f>
        <v>0</v>
      </c>
      <c r="K38" t="str">
        <f>$K$1&amp;D38</f>
        <v>,1964855</v>
      </c>
    </row>
    <row r="39" spans="1:11">
      <c r="A39" t="s">
        <v>177</v>
      </c>
      <c r="B39" s="4">
        <v>795</v>
      </c>
      <c r="C39" t="str">
        <f>VLOOKUP(A39,HOP!A:H,8,0)</f>
        <v>795.00</v>
      </c>
      <c r="D39" t="str">
        <f>VLOOKUP(A39,HOP!A:B,2,0)</f>
        <v>1957103</v>
      </c>
      <c r="E39">
        <f>B39-C39</f>
        <v>0</v>
      </c>
      <c r="K39" t="str">
        <f>$K$1&amp;D39</f>
        <v>,1957103</v>
      </c>
    </row>
    <row r="41" spans="2:2">
      <c r="B41">
        <f>SUM(B2:B40)</f>
        <v>25855.5</v>
      </c>
    </row>
    <row r="43" spans="1:1">
      <c r="A43" t="s">
        <v>182</v>
      </c>
    </row>
    <row r="44" spans="1:1">
      <c r="A44" t="s">
        <v>183</v>
      </c>
    </row>
  </sheetData>
  <autoFilter ref="A1:K39"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0"/>
  <sheetViews>
    <sheetView workbookViewId="0">
      <selection activeCell="A1" sqref="A$1:A$1048576"/>
    </sheetView>
  </sheetViews>
  <sheetFormatPr defaultColWidth="8" defaultRowHeight="12.75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4" width="8" style="1"/>
  </cols>
  <sheetData>
    <row r="1" s="1" customFormat="1" ht="20" customHeight="1" spans="1:11">
      <c r="A1" s="2" t="s">
        <v>184</v>
      </c>
      <c r="B1" s="2" t="s">
        <v>185</v>
      </c>
      <c r="C1" s="2" t="s">
        <v>186</v>
      </c>
      <c r="D1" s="2" t="s">
        <v>187</v>
      </c>
      <c r="E1" s="2" t="s">
        <v>17</v>
      </c>
      <c r="F1" s="2" t="s">
        <v>188</v>
      </c>
      <c r="G1" s="2" t="s">
        <v>4</v>
      </c>
      <c r="H1" s="2" t="s">
        <v>189</v>
      </c>
      <c r="I1" s="2" t="s">
        <v>190</v>
      </c>
      <c r="J1" s="2" t="s">
        <v>191</v>
      </c>
      <c r="K1" s="2" t="s">
        <v>192</v>
      </c>
    </row>
    <row r="2" s="1" customFormat="1" ht="20" customHeight="1" spans="1:11">
      <c r="A2" s="2" t="s">
        <v>90</v>
      </c>
      <c r="B2" s="2" t="s">
        <v>193</v>
      </c>
      <c r="C2" s="2" t="s">
        <v>62</v>
      </c>
      <c r="D2" s="2" t="s">
        <v>92</v>
      </c>
      <c r="E2" s="2" t="s">
        <v>194</v>
      </c>
      <c r="F2" s="2" t="s">
        <v>195</v>
      </c>
      <c r="G2" s="2" t="s">
        <v>196</v>
      </c>
      <c r="H2" s="2" t="s">
        <v>75</v>
      </c>
      <c r="I2" s="2" t="s">
        <v>10</v>
      </c>
      <c r="J2" s="2" t="s">
        <v>10</v>
      </c>
      <c r="K2" s="2" t="s">
        <v>197</v>
      </c>
    </row>
    <row r="3" s="1" customFormat="1" ht="20" customHeight="1" spans="1:11">
      <c r="A3" s="2" t="s">
        <v>139</v>
      </c>
      <c r="B3" s="2" t="s">
        <v>198</v>
      </c>
      <c r="C3" s="2" t="s">
        <v>130</v>
      </c>
      <c r="D3" s="2" t="s">
        <v>140</v>
      </c>
      <c r="E3" s="2" t="s">
        <v>194</v>
      </c>
      <c r="F3" s="2" t="s">
        <v>195</v>
      </c>
      <c r="G3" s="2" t="s">
        <v>196</v>
      </c>
      <c r="H3" s="2" t="s">
        <v>48</v>
      </c>
      <c r="I3" s="2" t="s">
        <v>10</v>
      </c>
      <c r="J3" s="2" t="s">
        <v>10</v>
      </c>
      <c r="K3" s="2" t="s">
        <v>199</v>
      </c>
    </row>
    <row r="4" s="1" customFormat="1" ht="20" customHeight="1" spans="1:11">
      <c r="A4" s="2" t="s">
        <v>57</v>
      </c>
      <c r="B4" s="2" t="s">
        <v>200</v>
      </c>
      <c r="C4" s="2" t="s">
        <v>9</v>
      </c>
      <c r="D4" s="2" t="s">
        <v>59</v>
      </c>
      <c r="E4" s="2" t="s">
        <v>201</v>
      </c>
      <c r="F4" s="2" t="s">
        <v>194</v>
      </c>
      <c r="G4" s="2" t="s">
        <v>196</v>
      </c>
      <c r="H4" s="2" t="s">
        <v>61</v>
      </c>
      <c r="I4" s="2" t="s">
        <v>10</v>
      </c>
      <c r="J4" s="2" t="s">
        <v>10</v>
      </c>
      <c r="K4" s="2" t="s">
        <v>202</v>
      </c>
    </row>
    <row r="5" s="1" customFormat="1" ht="20" customHeight="1" spans="1:11">
      <c r="A5" s="2" t="s">
        <v>111</v>
      </c>
      <c r="B5" s="2" t="s">
        <v>203</v>
      </c>
      <c r="C5" s="2" t="s">
        <v>104</v>
      </c>
      <c r="D5" s="2" t="s">
        <v>113</v>
      </c>
      <c r="E5" s="2" t="s">
        <v>201</v>
      </c>
      <c r="F5" s="2" t="s">
        <v>195</v>
      </c>
      <c r="G5" s="2" t="s">
        <v>196</v>
      </c>
      <c r="H5" s="2" t="s">
        <v>110</v>
      </c>
      <c r="I5" s="2" t="s">
        <v>10</v>
      </c>
      <c r="J5" s="2" t="s">
        <v>10</v>
      </c>
      <c r="K5" s="2" t="s">
        <v>204</v>
      </c>
    </row>
    <row r="6" s="1" customFormat="1" ht="20" customHeight="1" spans="1:11">
      <c r="A6" s="2" t="s">
        <v>54</v>
      </c>
      <c r="B6" s="2" t="s">
        <v>205</v>
      </c>
      <c r="C6" s="2" t="s">
        <v>9</v>
      </c>
      <c r="D6" s="2" t="s">
        <v>56</v>
      </c>
      <c r="E6" s="2" t="s">
        <v>206</v>
      </c>
      <c r="F6" s="2" t="s">
        <v>201</v>
      </c>
      <c r="G6" s="2" t="s">
        <v>196</v>
      </c>
      <c r="H6" s="2" t="s">
        <v>29</v>
      </c>
      <c r="I6" s="2" t="s">
        <v>10</v>
      </c>
      <c r="J6" s="2" t="s">
        <v>10</v>
      </c>
      <c r="K6" s="2" t="s">
        <v>207</v>
      </c>
    </row>
    <row r="7" s="1" customFormat="1" ht="20" customHeight="1" spans="1:11">
      <c r="A7" s="2" t="s">
        <v>49</v>
      </c>
      <c r="B7" s="2" t="s">
        <v>208</v>
      </c>
      <c r="C7" s="2" t="s">
        <v>9</v>
      </c>
      <c r="D7" s="2" t="s">
        <v>51</v>
      </c>
      <c r="E7" s="2" t="s">
        <v>206</v>
      </c>
      <c r="F7" s="2" t="s">
        <v>201</v>
      </c>
      <c r="G7" s="2" t="s">
        <v>196</v>
      </c>
      <c r="H7" s="2" t="s">
        <v>29</v>
      </c>
      <c r="I7" s="2" t="s">
        <v>10</v>
      </c>
      <c r="J7" s="2" t="s">
        <v>10</v>
      </c>
      <c r="K7" s="2" t="s">
        <v>209</v>
      </c>
    </row>
    <row r="8" s="1" customFormat="1" ht="20" customHeight="1" spans="1:11">
      <c r="A8" s="2" t="s">
        <v>85</v>
      </c>
      <c r="B8" s="2" t="s">
        <v>210</v>
      </c>
      <c r="C8" s="2" t="s">
        <v>62</v>
      </c>
      <c r="D8" s="2" t="s">
        <v>87</v>
      </c>
      <c r="E8" s="2" t="s">
        <v>211</v>
      </c>
      <c r="F8" s="2" t="s">
        <v>201</v>
      </c>
      <c r="G8" s="2" t="s">
        <v>196</v>
      </c>
      <c r="H8" s="2" t="s">
        <v>89</v>
      </c>
      <c r="I8" s="2" t="s">
        <v>10</v>
      </c>
      <c r="J8" s="2" t="s">
        <v>10</v>
      </c>
      <c r="K8" s="2" t="s">
        <v>212</v>
      </c>
    </row>
    <row r="9" s="1" customFormat="1" ht="20" customHeight="1" spans="1:11">
      <c r="A9" s="2" t="s">
        <v>80</v>
      </c>
      <c r="B9" s="2" t="s">
        <v>213</v>
      </c>
      <c r="C9" s="2" t="s">
        <v>62</v>
      </c>
      <c r="D9" s="2" t="s">
        <v>74</v>
      </c>
      <c r="E9" s="2" t="s">
        <v>211</v>
      </c>
      <c r="F9" s="2" t="s">
        <v>206</v>
      </c>
      <c r="G9" s="2" t="s">
        <v>196</v>
      </c>
      <c r="H9" s="2" t="s">
        <v>75</v>
      </c>
      <c r="I9" s="2" t="s">
        <v>10</v>
      </c>
      <c r="J9" s="2" t="s">
        <v>10</v>
      </c>
      <c r="K9" s="2" t="s">
        <v>214</v>
      </c>
    </row>
    <row r="10" s="1" customFormat="1" ht="20" customHeight="1" spans="1:11">
      <c r="A10" s="2" t="s">
        <v>100</v>
      </c>
      <c r="B10" s="2" t="s">
        <v>215</v>
      </c>
      <c r="C10" s="2" t="s">
        <v>94</v>
      </c>
      <c r="D10" s="2" t="s">
        <v>101</v>
      </c>
      <c r="E10" s="2" t="s">
        <v>206</v>
      </c>
      <c r="F10" s="2" t="s">
        <v>194</v>
      </c>
      <c r="G10" s="2" t="s">
        <v>196</v>
      </c>
      <c r="H10" s="2" t="s">
        <v>103</v>
      </c>
      <c r="I10" s="2" t="s">
        <v>10</v>
      </c>
      <c r="J10" s="2" t="s">
        <v>10</v>
      </c>
      <c r="K10" s="2" t="s">
        <v>216</v>
      </c>
    </row>
    <row r="11" s="1" customFormat="1" ht="20" customHeight="1" spans="1:11">
      <c r="A11" s="2" t="s">
        <v>151</v>
      </c>
      <c r="B11" s="2" t="s">
        <v>217</v>
      </c>
      <c r="C11" s="2" t="s">
        <v>141</v>
      </c>
      <c r="D11" s="2" t="s">
        <v>152</v>
      </c>
      <c r="E11" s="2" t="s">
        <v>218</v>
      </c>
      <c r="F11" s="2" t="s">
        <v>211</v>
      </c>
      <c r="G11" s="2" t="s">
        <v>196</v>
      </c>
      <c r="H11" s="2" t="s">
        <v>154</v>
      </c>
      <c r="I11" s="2" t="s">
        <v>10</v>
      </c>
      <c r="J11" s="2" t="s">
        <v>10</v>
      </c>
      <c r="K11" s="2" t="s">
        <v>219</v>
      </c>
    </row>
    <row r="12" s="1" customFormat="1" ht="20" customHeight="1" spans="1:11">
      <c r="A12" s="2" t="s">
        <v>148</v>
      </c>
      <c r="B12" s="2" t="s">
        <v>220</v>
      </c>
      <c r="C12" s="2" t="s">
        <v>141</v>
      </c>
      <c r="D12" s="2" t="s">
        <v>149</v>
      </c>
      <c r="E12" s="2" t="s">
        <v>218</v>
      </c>
      <c r="F12" s="2" t="s">
        <v>211</v>
      </c>
      <c r="G12" s="2" t="s">
        <v>196</v>
      </c>
      <c r="H12" s="2" t="s">
        <v>150</v>
      </c>
      <c r="I12" s="2" t="s">
        <v>10</v>
      </c>
      <c r="J12" s="2" t="s">
        <v>10</v>
      </c>
      <c r="K12" s="2" t="s">
        <v>221</v>
      </c>
    </row>
    <row r="13" s="1" customFormat="1" ht="20" customHeight="1" spans="1:11">
      <c r="A13" s="2" t="s">
        <v>44</v>
      </c>
      <c r="B13" s="2" t="s">
        <v>222</v>
      </c>
      <c r="C13" s="2" t="s">
        <v>9</v>
      </c>
      <c r="D13" s="2" t="s">
        <v>46</v>
      </c>
      <c r="E13" s="2" t="s">
        <v>218</v>
      </c>
      <c r="F13" s="2" t="s">
        <v>211</v>
      </c>
      <c r="G13" s="2" t="s">
        <v>196</v>
      </c>
      <c r="H13" s="2" t="s">
        <v>48</v>
      </c>
      <c r="I13" s="2" t="s">
        <v>10</v>
      </c>
      <c r="J13" s="2" t="s">
        <v>10</v>
      </c>
      <c r="K13" s="2" t="s">
        <v>223</v>
      </c>
    </row>
    <row r="14" s="1" customFormat="1" ht="20" customHeight="1" spans="1:11">
      <c r="A14" s="2" t="s">
        <v>72</v>
      </c>
      <c r="B14" s="2" t="s">
        <v>224</v>
      </c>
      <c r="C14" s="2" t="s">
        <v>62</v>
      </c>
      <c r="D14" s="2" t="s">
        <v>74</v>
      </c>
      <c r="E14" s="2" t="s">
        <v>218</v>
      </c>
      <c r="F14" s="2" t="s">
        <v>211</v>
      </c>
      <c r="G14" s="2" t="s">
        <v>196</v>
      </c>
      <c r="H14" s="2" t="s">
        <v>75</v>
      </c>
      <c r="I14" s="2" t="s">
        <v>10</v>
      </c>
      <c r="J14" s="2" t="s">
        <v>10</v>
      </c>
      <c r="K14" s="2" t="s">
        <v>225</v>
      </c>
    </row>
    <row r="15" s="1" customFormat="1" ht="20" customHeight="1" spans="1:11">
      <c r="A15" s="2" t="s">
        <v>174</v>
      </c>
      <c r="B15" s="2" t="s">
        <v>226</v>
      </c>
      <c r="C15" s="2" t="s">
        <v>164</v>
      </c>
      <c r="D15" s="2" t="s">
        <v>170</v>
      </c>
      <c r="E15" s="2" t="s">
        <v>218</v>
      </c>
      <c r="F15" s="2" t="s">
        <v>211</v>
      </c>
      <c r="G15" s="2" t="s">
        <v>196</v>
      </c>
      <c r="H15" s="2" t="s">
        <v>168</v>
      </c>
      <c r="I15" s="2" t="s">
        <v>10</v>
      </c>
      <c r="J15" s="2" t="s">
        <v>10</v>
      </c>
      <c r="K15" s="2" t="s">
        <v>227</v>
      </c>
    </row>
    <row r="16" s="1" customFormat="1" ht="20" customHeight="1" spans="1:11">
      <c r="A16" s="2" t="s">
        <v>128</v>
      </c>
      <c r="B16" s="2" t="s">
        <v>228</v>
      </c>
      <c r="C16" s="2" t="s">
        <v>114</v>
      </c>
      <c r="D16" s="2" t="s">
        <v>129</v>
      </c>
      <c r="E16" s="2" t="s">
        <v>229</v>
      </c>
      <c r="F16" s="2" t="s">
        <v>218</v>
      </c>
      <c r="G16" s="2" t="s">
        <v>196</v>
      </c>
      <c r="H16" s="2" t="s">
        <v>125</v>
      </c>
      <c r="I16" s="2" t="s">
        <v>10</v>
      </c>
      <c r="J16" s="2" t="s">
        <v>10</v>
      </c>
      <c r="K16" s="2" t="s">
        <v>230</v>
      </c>
    </row>
    <row r="17" s="1" customFormat="1" ht="20" customHeight="1" spans="1:11">
      <c r="A17" s="2" t="s">
        <v>40</v>
      </c>
      <c r="B17" s="2" t="s">
        <v>231</v>
      </c>
      <c r="C17" s="2" t="s">
        <v>9</v>
      </c>
      <c r="D17" s="2" t="s">
        <v>42</v>
      </c>
      <c r="E17" s="2" t="s">
        <v>229</v>
      </c>
      <c r="F17" s="2" t="s">
        <v>218</v>
      </c>
      <c r="G17" s="2" t="s">
        <v>196</v>
      </c>
      <c r="H17" s="2" t="s">
        <v>29</v>
      </c>
      <c r="I17" s="2" t="s">
        <v>10</v>
      </c>
      <c r="J17" s="2" t="s">
        <v>10</v>
      </c>
      <c r="K17" s="2" t="s">
        <v>232</v>
      </c>
    </row>
    <row r="18" s="1" customFormat="1" ht="20" customHeight="1" spans="1:11">
      <c r="A18" s="2" t="s">
        <v>172</v>
      </c>
      <c r="B18" s="2" t="s">
        <v>233</v>
      </c>
      <c r="C18" s="2" t="s">
        <v>164</v>
      </c>
      <c r="D18" s="2" t="s">
        <v>173</v>
      </c>
      <c r="E18" s="2" t="s">
        <v>229</v>
      </c>
      <c r="F18" s="2" t="s">
        <v>218</v>
      </c>
      <c r="G18" s="2" t="s">
        <v>196</v>
      </c>
      <c r="H18" s="2" t="s">
        <v>48</v>
      </c>
      <c r="I18" s="2" t="s">
        <v>10</v>
      </c>
      <c r="J18" s="2" t="s">
        <v>10</v>
      </c>
      <c r="K18" s="2" t="s">
        <v>234</v>
      </c>
    </row>
    <row r="19" s="1" customFormat="1" ht="20" customHeight="1" spans="1:11">
      <c r="A19" s="2" t="s">
        <v>136</v>
      </c>
      <c r="B19" s="2" t="s">
        <v>235</v>
      </c>
      <c r="C19" s="2" t="s">
        <v>130</v>
      </c>
      <c r="D19" s="2" t="s">
        <v>137</v>
      </c>
      <c r="E19" s="2" t="s">
        <v>218</v>
      </c>
      <c r="F19" s="2" t="s">
        <v>211</v>
      </c>
      <c r="G19" s="2" t="s">
        <v>196</v>
      </c>
      <c r="H19" s="2" t="s">
        <v>48</v>
      </c>
      <c r="I19" s="2" t="s">
        <v>10</v>
      </c>
      <c r="J19" s="2" t="s">
        <v>10</v>
      </c>
      <c r="K19" s="2" t="s">
        <v>236</v>
      </c>
    </row>
    <row r="20" s="1" customFormat="1" ht="20" customHeight="1" spans="1:11">
      <c r="A20" s="2" t="s">
        <v>126</v>
      </c>
      <c r="B20" s="2" t="s">
        <v>237</v>
      </c>
      <c r="C20" s="2" t="s">
        <v>114</v>
      </c>
      <c r="D20" s="2" t="s">
        <v>127</v>
      </c>
      <c r="E20" s="2" t="s">
        <v>229</v>
      </c>
      <c r="F20" s="2" t="s">
        <v>218</v>
      </c>
      <c r="G20" s="2" t="s">
        <v>196</v>
      </c>
      <c r="H20" s="2" t="s">
        <v>125</v>
      </c>
      <c r="I20" s="2" t="s">
        <v>10</v>
      </c>
      <c r="J20" s="2" t="s">
        <v>10</v>
      </c>
      <c r="K20" s="2" t="s">
        <v>238</v>
      </c>
    </row>
    <row r="21" s="1" customFormat="1" ht="20" customHeight="1" spans="1:11">
      <c r="A21" s="2" t="s">
        <v>81</v>
      </c>
      <c r="B21" s="2" t="s">
        <v>239</v>
      </c>
      <c r="C21" s="2" t="s">
        <v>62</v>
      </c>
      <c r="D21" s="2" t="s">
        <v>83</v>
      </c>
      <c r="E21" s="2" t="s">
        <v>229</v>
      </c>
      <c r="F21" s="2" t="s">
        <v>201</v>
      </c>
      <c r="G21" s="2" t="s">
        <v>196</v>
      </c>
      <c r="H21" s="2" t="s">
        <v>84</v>
      </c>
      <c r="I21" s="2" t="s">
        <v>10</v>
      </c>
      <c r="J21" s="2" t="s">
        <v>10</v>
      </c>
      <c r="K21" s="2" t="s">
        <v>240</v>
      </c>
    </row>
    <row r="22" s="1" customFormat="1" ht="20" customHeight="1" spans="1:11">
      <c r="A22" s="2" t="s">
        <v>34</v>
      </c>
      <c r="B22" s="2" t="s">
        <v>241</v>
      </c>
      <c r="C22" s="2" t="s">
        <v>9</v>
      </c>
      <c r="D22" s="2" t="s">
        <v>242</v>
      </c>
      <c r="E22" s="2" t="s">
        <v>229</v>
      </c>
      <c r="F22" s="2" t="s">
        <v>218</v>
      </c>
      <c r="G22" s="2" t="s">
        <v>196</v>
      </c>
      <c r="H22" s="2" t="s">
        <v>243</v>
      </c>
      <c r="I22" s="2" t="s">
        <v>10</v>
      </c>
      <c r="J22" s="2" t="s">
        <v>10</v>
      </c>
      <c r="K22" s="2" t="s">
        <v>244</v>
      </c>
    </row>
    <row r="23" s="1" customFormat="1" ht="20" customHeight="1" spans="1:11">
      <c r="A23" s="2" t="s">
        <v>132</v>
      </c>
      <c r="B23" s="2" t="s">
        <v>245</v>
      </c>
      <c r="C23" s="2" t="s">
        <v>130</v>
      </c>
      <c r="D23" s="2" t="s">
        <v>133</v>
      </c>
      <c r="E23" s="2" t="s">
        <v>246</v>
      </c>
      <c r="F23" s="2" t="s">
        <v>229</v>
      </c>
      <c r="G23" s="2" t="s">
        <v>196</v>
      </c>
      <c r="H23" s="2" t="s">
        <v>135</v>
      </c>
      <c r="I23" s="2" t="s">
        <v>10</v>
      </c>
      <c r="J23" s="2" t="s">
        <v>10</v>
      </c>
      <c r="K23" s="2" t="s">
        <v>247</v>
      </c>
    </row>
    <row r="24" s="1" customFormat="1" ht="20" customHeight="1" spans="1:11">
      <c r="A24" s="2" t="s">
        <v>30</v>
      </c>
      <c r="B24" s="2" t="s">
        <v>248</v>
      </c>
      <c r="C24" s="2" t="s">
        <v>9</v>
      </c>
      <c r="D24" s="2" t="s">
        <v>32</v>
      </c>
      <c r="E24" s="2" t="s">
        <v>246</v>
      </c>
      <c r="F24" s="2" t="s">
        <v>229</v>
      </c>
      <c r="G24" s="2" t="s">
        <v>196</v>
      </c>
      <c r="H24" s="2" t="s">
        <v>29</v>
      </c>
      <c r="I24" s="2" t="s">
        <v>10</v>
      </c>
      <c r="J24" s="2" t="s">
        <v>10</v>
      </c>
      <c r="K24" s="2" t="s">
        <v>249</v>
      </c>
    </row>
    <row r="25" s="1" customFormat="1" ht="20" customHeight="1" spans="1:11">
      <c r="A25" s="2" t="s">
        <v>68</v>
      </c>
      <c r="B25" s="2" t="s">
        <v>250</v>
      </c>
      <c r="C25" s="2" t="s">
        <v>62</v>
      </c>
      <c r="D25" s="2" t="s">
        <v>70</v>
      </c>
      <c r="E25" s="2" t="s">
        <v>229</v>
      </c>
      <c r="F25" s="2" t="s">
        <v>218</v>
      </c>
      <c r="G25" s="2" t="s">
        <v>196</v>
      </c>
      <c r="H25" s="2" t="s">
        <v>67</v>
      </c>
      <c r="I25" s="2" t="s">
        <v>10</v>
      </c>
      <c r="J25" s="2" t="s">
        <v>10</v>
      </c>
      <c r="K25" s="2" t="s">
        <v>251</v>
      </c>
    </row>
    <row r="26" s="1" customFormat="1" ht="20" customHeight="1" spans="1:11">
      <c r="A26" s="2" t="s">
        <v>122</v>
      </c>
      <c r="B26" s="2" t="s">
        <v>252</v>
      </c>
      <c r="C26" s="2" t="s">
        <v>114</v>
      </c>
      <c r="D26" s="2" t="s">
        <v>123</v>
      </c>
      <c r="E26" s="2" t="s">
        <v>246</v>
      </c>
      <c r="F26" s="2" t="s">
        <v>229</v>
      </c>
      <c r="G26" s="2" t="s">
        <v>196</v>
      </c>
      <c r="H26" s="2" t="s">
        <v>125</v>
      </c>
      <c r="I26" s="2" t="s">
        <v>10</v>
      </c>
      <c r="J26" s="2" t="s">
        <v>10</v>
      </c>
      <c r="K26" s="2" t="s">
        <v>253</v>
      </c>
    </row>
    <row r="27" s="1" customFormat="1" ht="20" customHeight="1" spans="1:11">
      <c r="A27" s="2" t="s">
        <v>22</v>
      </c>
      <c r="B27" s="2" t="s">
        <v>254</v>
      </c>
      <c r="C27" s="2" t="s">
        <v>9</v>
      </c>
      <c r="D27" s="2" t="s">
        <v>24</v>
      </c>
      <c r="E27" s="2" t="s">
        <v>246</v>
      </c>
      <c r="F27" s="2" t="s">
        <v>229</v>
      </c>
      <c r="G27" s="2" t="s">
        <v>196</v>
      </c>
      <c r="H27" s="2" t="s">
        <v>29</v>
      </c>
      <c r="I27" s="2" t="s">
        <v>10</v>
      </c>
      <c r="J27" s="2" t="s">
        <v>10</v>
      </c>
      <c r="K27" s="2" t="s">
        <v>255</v>
      </c>
    </row>
    <row r="28" s="1" customFormat="1" ht="20" customHeight="1" spans="1:11">
      <c r="A28" s="2" t="s">
        <v>143</v>
      </c>
      <c r="B28" s="2" t="s">
        <v>256</v>
      </c>
      <c r="C28" s="2" t="s">
        <v>141</v>
      </c>
      <c r="D28" s="2" t="s">
        <v>144</v>
      </c>
      <c r="E28" s="2" t="s">
        <v>246</v>
      </c>
      <c r="F28" s="2" t="s">
        <v>211</v>
      </c>
      <c r="G28" s="2" t="s">
        <v>196</v>
      </c>
      <c r="H28" s="2" t="s">
        <v>147</v>
      </c>
      <c r="I28" s="2" t="s">
        <v>10</v>
      </c>
      <c r="J28" s="2" t="s">
        <v>10</v>
      </c>
      <c r="K28" s="2" t="s">
        <v>257</v>
      </c>
    </row>
    <row r="29" s="1" customFormat="1" ht="20" customHeight="1" spans="1:11">
      <c r="A29" s="2" t="s">
        <v>166</v>
      </c>
      <c r="B29" s="2" t="s">
        <v>258</v>
      </c>
      <c r="C29" s="2" t="s">
        <v>164</v>
      </c>
      <c r="D29" s="2" t="s">
        <v>167</v>
      </c>
      <c r="E29" s="2" t="s">
        <v>246</v>
      </c>
      <c r="F29" s="2" t="s">
        <v>229</v>
      </c>
      <c r="G29" s="2" t="s">
        <v>196</v>
      </c>
      <c r="H29" s="2" t="s">
        <v>168</v>
      </c>
      <c r="I29" s="2" t="s">
        <v>10</v>
      </c>
      <c r="J29" s="2" t="s">
        <v>10</v>
      </c>
      <c r="K29" s="2" t="s">
        <v>259</v>
      </c>
    </row>
    <row r="30" s="1" customFormat="1" ht="20" customHeight="1" spans="1:11">
      <c r="A30" s="2" t="s">
        <v>76</v>
      </c>
      <c r="B30" s="2" t="s">
        <v>260</v>
      </c>
      <c r="C30" s="2" t="s">
        <v>62</v>
      </c>
      <c r="D30" s="2" t="s">
        <v>77</v>
      </c>
      <c r="E30" s="2" t="s">
        <v>246</v>
      </c>
      <c r="F30" s="2" t="s">
        <v>206</v>
      </c>
      <c r="G30" s="2" t="s">
        <v>196</v>
      </c>
      <c r="H30" s="2" t="s">
        <v>79</v>
      </c>
      <c r="I30" s="2" t="s">
        <v>10</v>
      </c>
      <c r="J30" s="2" t="s">
        <v>10</v>
      </c>
      <c r="K30" s="2" t="s">
        <v>261</v>
      </c>
    </row>
    <row r="31" s="1" customFormat="1" ht="20" customHeight="1" spans="1:11">
      <c r="A31" s="2" t="s">
        <v>169</v>
      </c>
      <c r="B31" s="2" t="s">
        <v>262</v>
      </c>
      <c r="C31" s="2" t="s">
        <v>164</v>
      </c>
      <c r="D31" s="2" t="s">
        <v>170</v>
      </c>
      <c r="E31" s="2" t="s">
        <v>246</v>
      </c>
      <c r="F31" s="2" t="s">
        <v>218</v>
      </c>
      <c r="G31" s="2" t="s">
        <v>196</v>
      </c>
      <c r="H31" s="2" t="s">
        <v>171</v>
      </c>
      <c r="I31" s="2" t="s">
        <v>10</v>
      </c>
      <c r="J31" s="2" t="s">
        <v>10</v>
      </c>
      <c r="K31" s="2" t="s">
        <v>263</v>
      </c>
    </row>
    <row r="32" s="1" customFormat="1" ht="20" customHeight="1" spans="1:11">
      <c r="A32" s="2" t="s">
        <v>96</v>
      </c>
      <c r="B32" s="2" t="s">
        <v>264</v>
      </c>
      <c r="C32" s="2" t="s">
        <v>94</v>
      </c>
      <c r="D32" s="2" t="s">
        <v>97</v>
      </c>
      <c r="E32" s="2" t="s">
        <v>218</v>
      </c>
      <c r="F32" s="2" t="s">
        <v>211</v>
      </c>
      <c r="G32" s="2" t="s">
        <v>196</v>
      </c>
      <c r="H32" s="2" t="s">
        <v>99</v>
      </c>
      <c r="I32" s="2" t="s">
        <v>10</v>
      </c>
      <c r="J32" s="2" t="s">
        <v>10</v>
      </c>
      <c r="K32" s="2" t="s">
        <v>265</v>
      </c>
    </row>
    <row r="33" s="1" customFormat="1" ht="20" customHeight="1" spans="1:11">
      <c r="A33" s="2" t="s">
        <v>116</v>
      </c>
      <c r="B33" s="2" t="s">
        <v>266</v>
      </c>
      <c r="C33" s="2" t="s">
        <v>114</v>
      </c>
      <c r="D33" s="2" t="s">
        <v>267</v>
      </c>
      <c r="E33" s="2" t="s">
        <v>268</v>
      </c>
      <c r="F33" s="2" t="s">
        <v>229</v>
      </c>
      <c r="G33" s="2" t="s">
        <v>196</v>
      </c>
      <c r="H33" s="2" t="s">
        <v>269</v>
      </c>
      <c r="I33" s="2" t="s">
        <v>10</v>
      </c>
      <c r="J33" s="2" t="s">
        <v>10</v>
      </c>
      <c r="K33" s="2" t="s">
        <v>270</v>
      </c>
    </row>
    <row r="34" s="1" customFormat="1" ht="20" customHeight="1" spans="1:11">
      <c r="A34" s="2" t="s">
        <v>64</v>
      </c>
      <c r="B34" s="2" t="s">
        <v>271</v>
      </c>
      <c r="C34" s="2" t="s">
        <v>62</v>
      </c>
      <c r="D34" s="2" t="s">
        <v>65</v>
      </c>
      <c r="E34" s="2" t="s">
        <v>246</v>
      </c>
      <c r="F34" s="2" t="s">
        <v>229</v>
      </c>
      <c r="G34" s="2" t="s">
        <v>196</v>
      </c>
      <c r="H34" s="2" t="s">
        <v>67</v>
      </c>
      <c r="I34" s="2" t="s">
        <v>10</v>
      </c>
      <c r="J34" s="2" t="s">
        <v>10</v>
      </c>
      <c r="K34" s="2" t="s">
        <v>272</v>
      </c>
    </row>
    <row r="35" s="1" customFormat="1" ht="20" customHeight="1" spans="1:11">
      <c r="A35" s="2" t="s">
        <v>106</v>
      </c>
      <c r="B35" s="2" t="s">
        <v>273</v>
      </c>
      <c r="C35" s="2" t="s">
        <v>104</v>
      </c>
      <c r="D35" s="2" t="s">
        <v>108</v>
      </c>
      <c r="E35" s="2" t="s">
        <v>246</v>
      </c>
      <c r="F35" s="2" t="s">
        <v>218</v>
      </c>
      <c r="G35" s="2" t="s">
        <v>196</v>
      </c>
      <c r="H35" s="2" t="s">
        <v>110</v>
      </c>
      <c r="I35" s="2" t="s">
        <v>10</v>
      </c>
      <c r="J35" s="2" t="s">
        <v>10</v>
      </c>
      <c r="K35" s="2" t="s">
        <v>274</v>
      </c>
    </row>
    <row r="36" s="1" customFormat="1" ht="20" customHeight="1" spans="1:11">
      <c r="A36" s="2" t="s">
        <v>177</v>
      </c>
      <c r="B36" s="2" t="s">
        <v>275</v>
      </c>
      <c r="C36" s="2" t="s">
        <v>175</v>
      </c>
      <c r="D36" s="2" t="s">
        <v>178</v>
      </c>
      <c r="E36" s="2" t="s">
        <v>276</v>
      </c>
      <c r="F36" s="2" t="s">
        <v>229</v>
      </c>
      <c r="G36" s="2" t="s">
        <v>196</v>
      </c>
      <c r="H36" s="2" t="s">
        <v>180</v>
      </c>
      <c r="I36" s="2" t="s">
        <v>10</v>
      </c>
      <c r="J36" s="2" t="s">
        <v>10</v>
      </c>
      <c r="K36" s="2" t="s">
        <v>277</v>
      </c>
    </row>
    <row r="37" s="1" customFormat="1" ht="20" customHeight="1" spans="1:11">
      <c r="A37" s="2" t="s">
        <v>162</v>
      </c>
      <c r="B37" s="2" t="s">
        <v>278</v>
      </c>
      <c r="C37" s="2" t="s">
        <v>155</v>
      </c>
      <c r="D37" s="2" t="s">
        <v>163</v>
      </c>
      <c r="E37" s="2" t="s">
        <v>194</v>
      </c>
      <c r="F37" s="2" t="s">
        <v>195</v>
      </c>
      <c r="G37" s="2" t="s">
        <v>196</v>
      </c>
      <c r="H37" s="2" t="s">
        <v>159</v>
      </c>
      <c r="I37" s="2" t="s">
        <v>10</v>
      </c>
      <c r="J37" s="2" t="s">
        <v>10</v>
      </c>
      <c r="K37" s="2" t="s">
        <v>279</v>
      </c>
    </row>
    <row r="38" s="1" customFormat="1" ht="20" customHeight="1" spans="1:11">
      <c r="A38" s="2" t="s">
        <v>160</v>
      </c>
      <c r="B38" s="2" t="s">
        <v>280</v>
      </c>
      <c r="C38" s="2" t="s">
        <v>155</v>
      </c>
      <c r="D38" s="2" t="s">
        <v>161</v>
      </c>
      <c r="E38" s="2" t="s">
        <v>194</v>
      </c>
      <c r="F38" s="2" t="s">
        <v>195</v>
      </c>
      <c r="G38" s="2" t="s">
        <v>196</v>
      </c>
      <c r="H38" s="2" t="s">
        <v>159</v>
      </c>
      <c r="I38" s="2" t="s">
        <v>10</v>
      </c>
      <c r="J38" s="2" t="s">
        <v>10</v>
      </c>
      <c r="K38" s="2" t="s">
        <v>281</v>
      </c>
    </row>
    <row r="39" s="1" customFormat="1" ht="20" customHeight="1" spans="1:11">
      <c r="A39" s="2" t="s">
        <v>157</v>
      </c>
      <c r="B39" s="2" t="s">
        <v>282</v>
      </c>
      <c r="C39" s="2" t="s">
        <v>155</v>
      </c>
      <c r="D39" s="2" t="s">
        <v>158</v>
      </c>
      <c r="E39" s="2" t="s">
        <v>194</v>
      </c>
      <c r="F39" s="2" t="s">
        <v>195</v>
      </c>
      <c r="G39" s="2" t="s">
        <v>196</v>
      </c>
      <c r="H39" s="2" t="s">
        <v>159</v>
      </c>
      <c r="I39" s="2" t="s">
        <v>10</v>
      </c>
      <c r="J39" s="2" t="s">
        <v>10</v>
      </c>
      <c r="K39" s="2" t="s">
        <v>283</v>
      </c>
    </row>
    <row r="40" s="1" customFormat="1" ht="20" customHeight="1" spans="1:11">
      <c r="A40" s="2" t="s">
        <v>284</v>
      </c>
      <c r="B40" s="2" t="s">
        <v>285</v>
      </c>
      <c r="C40" s="2" t="s">
        <v>286</v>
      </c>
      <c r="D40" s="2" t="s">
        <v>287</v>
      </c>
      <c r="E40" s="2" t="s">
        <v>229</v>
      </c>
      <c r="F40" s="2" t="s">
        <v>211</v>
      </c>
      <c r="G40" s="2" t="s">
        <v>196</v>
      </c>
      <c r="H40" s="2" t="s">
        <v>288</v>
      </c>
      <c r="I40" s="2" t="s">
        <v>10</v>
      </c>
      <c r="J40" s="2" t="s">
        <v>10</v>
      </c>
      <c r="K40" s="2" t="s">
        <v>289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elong</Company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billdetail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shouwei zhang</dc:creator>
  <cp:lastModifiedBy>苑子1381885933</cp:lastModifiedBy>
  <dcterms:created xsi:type="dcterms:W3CDTF">2019-12-12T11:53:00Z</dcterms:created>
  <dcterms:modified xsi:type="dcterms:W3CDTF">2021-02-02T03:20:28Z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