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对账!$A$1:$AI$12</definedName>
  </definedNames>
  <calcPr calcId="144525"/>
</workbook>
</file>

<file path=xl/sharedStrings.xml><?xml version="1.0" encoding="utf-8"?>
<sst xmlns="http://schemas.openxmlformats.org/spreadsheetml/2006/main" count="631" uniqueCount="256">
  <si>
    <t>去哪儿网酒店预付对账单</t>
  </si>
  <si>
    <t>供应商名称：</t>
  </si>
  <si>
    <t>趣悠游</t>
  </si>
  <si>
    <t>结算周期：</t>
  </si>
  <si>
    <t>2021-01-25至2021-01-31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</si>
  <si>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</si>
  <si>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</si>
  <si>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</si>
  <si>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</si>
  <si>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</si>
  <si>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</si>
  <si>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</si>
  <si>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</si>
  <si>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</si>
  <si>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</si>
  <si>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</si>
  <si>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</si>
  <si>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</si>
  <si>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</si>
  <si>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</si>
  <si>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¥10,484.00</t>
  </si>
  <si>
    <t>¥1,110.00</t>
  </si>
  <si>
    <t>¥9,374.00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</si>
  <si>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</si>
  <si>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</si>
  <si>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</si>
  <si>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</si>
  <si>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</si>
  <si>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</si>
  <si>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</si>
  <si>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</si>
  <si>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</si>
  <si>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</si>
  <si>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</si>
  <si>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</si>
  <si>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</si>
  <si>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</si>
  <si>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</si>
  <si>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</si>
  <si>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</si>
  <si>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</si>
  <si>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</si>
  <si>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</si>
  <si>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</si>
  <si>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</si>
  <si>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</si>
  <si>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</si>
  <si>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</si>
  <si>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</si>
  <si>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</si>
  <si>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</si>
  <si>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</si>
  <si>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</si>
  <si>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</si>
  <si>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</si>
  <si>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</si>
  <si>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</si>
  <si>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</si>
  <si>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</si>
  <si>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</si>
  <si>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</si>
  <si>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</si>
  <si>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</si>
  <si>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</si>
  <si>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</si>
  <si>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</si>
  <si>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</si>
  <si>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</si>
  <si>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</si>
  <si>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702516226471</t>
  </si>
  <si>
    <t>1953323</t>
  </si>
  <si>
    <t>酒店预付</t>
  </si>
  <si>
    <t>否</t>
  </si>
  <si>
    <t>普通</t>
  </si>
  <si>
    <t>221839724</t>
  </si>
  <si>
    <t>澳门东望洋酒店</t>
  </si>
  <si>
    <t>1626188</t>
  </si>
  <si>
    <t>WU/PEIXIANG</t>
  </si>
  <si>
    <t>2021-01-18</t>
  </si>
  <si>
    <t>2021-01-22</t>
  </si>
  <si>
    <t>2021-01-25</t>
  </si>
  <si>
    <t>¥429.00</t>
  </si>
  <si>
    <t>¥33.00</t>
  </si>
  <si>
    <t>¥396.00</t>
  </si>
  <si>
    <t>Deluxe double Room</t>
  </si>
  <si>
    <t>WEBSITE</t>
  </si>
  <si>
    <t>702507776895</t>
  </si>
  <si>
    <t>1943345</t>
  </si>
  <si>
    <t>221844497</t>
  </si>
  <si>
    <t>澳门濠璟酒店</t>
  </si>
  <si>
    <t>ZHU/HAO</t>
  </si>
  <si>
    <t>2021-01-09</t>
  </si>
  <si>
    <t>2021-01-26</t>
  </si>
  <si>
    <t>¥151.00</t>
  </si>
  <si>
    <t>¥13.00</t>
  </si>
  <si>
    <t>¥138.00</t>
  </si>
  <si>
    <t>standard twin room</t>
  </si>
  <si>
    <t>702521859651</t>
  </si>
  <si>
    <t>1961695</t>
  </si>
  <si>
    <t>221875580</t>
  </si>
  <si>
    <t>澳门威尼斯人</t>
  </si>
  <si>
    <t>YANG/JUN|WEI/WANG</t>
  </si>
  <si>
    <t>2021-01-23</t>
  </si>
  <si>
    <t>2021-01-24</t>
  </si>
  <si>
    <t>¥1,512.00</t>
  </si>
  <si>
    <t>¥164.00</t>
  </si>
  <si>
    <t>¥1,348.00</t>
  </si>
  <si>
    <t>Bella Deluxe Suite</t>
  </si>
  <si>
    <t>702523542198</t>
  </si>
  <si>
    <t>1963696</t>
  </si>
  <si>
    <t>221838011</t>
  </si>
  <si>
    <t>澳门利澳酒店</t>
  </si>
  <si>
    <t>Congrui/Wei</t>
  </si>
  <si>
    <t>¥124.00</t>
  </si>
  <si>
    <t>¥21.00</t>
  </si>
  <si>
    <t>¥103.00</t>
  </si>
  <si>
    <t>Standard Room</t>
  </si>
  <si>
    <t>702524679697</t>
  </si>
  <si>
    <t>1965697</t>
  </si>
  <si>
    <t>815996404</t>
  </si>
  <si>
    <t>悦品酒店(荃湾店)</t>
  </si>
  <si>
    <t>LAU/HOIYIU</t>
  </si>
  <si>
    <t>2021-01-27</t>
  </si>
  <si>
    <t>¥203.00</t>
  </si>
  <si>
    <t>¥16.00</t>
  </si>
  <si>
    <t>¥187.00</t>
  </si>
  <si>
    <t>Cozi Deluxe Room</t>
  </si>
  <si>
    <t>702495649474</t>
  </si>
  <si>
    <t>1935186</t>
  </si>
  <si>
    <t>199565084</t>
  </si>
  <si>
    <t>洛杉矶大道喜来登酒店</t>
  </si>
  <si>
    <t>ZHANG/TIANLE</t>
  </si>
  <si>
    <t>2020-12-28</t>
  </si>
  <si>
    <t>2021-01-28</t>
  </si>
  <si>
    <t>2021-01-29</t>
  </si>
  <si>
    <t>¥784.00</t>
  </si>
  <si>
    <t>¥69.00</t>
  </si>
  <si>
    <t>¥715.00</t>
  </si>
  <si>
    <t>Traditional King Bed room</t>
  </si>
  <si>
    <t>702524815150</t>
  </si>
  <si>
    <t>1965035</t>
  </si>
  <si>
    <t>221838068</t>
  </si>
  <si>
    <t>澳门凯旋门酒店</t>
  </si>
  <si>
    <t>SONG/YAMING</t>
  </si>
  <si>
    <t>2021-01-30</t>
  </si>
  <si>
    <t>¥1,524.00</t>
  </si>
  <si>
    <t>¥166.00</t>
  </si>
  <si>
    <t>¥1,358.00</t>
  </si>
  <si>
    <t>premier twin room</t>
  </si>
  <si>
    <t>702524563926</t>
  </si>
  <si>
    <t>1964766</t>
  </si>
  <si>
    <t>221838062</t>
  </si>
  <si>
    <t>澳门文华东方酒店</t>
  </si>
  <si>
    <t>SU/PEINING|SU/ZIJIE</t>
  </si>
  <si>
    <t>¥665.00</t>
  </si>
  <si>
    <t>¥51.00</t>
  </si>
  <si>
    <t>¥614.00</t>
  </si>
  <si>
    <t>Deluxe View Room</t>
  </si>
  <si>
    <t>702525637417</t>
  </si>
  <si>
    <t>1966093</t>
  </si>
  <si>
    <t>197294750</t>
  </si>
  <si>
    <t>迪拜喜来登大酒店</t>
  </si>
  <si>
    <t>XU/YUEMEU</t>
  </si>
  <si>
    <t>¥1,872.00</t>
  </si>
  <si>
    <t>¥174.00</t>
  </si>
  <si>
    <t>¥1,698.00</t>
  </si>
  <si>
    <t>Deluxe king bed room</t>
  </si>
  <si>
    <t>702525777049</t>
  </si>
  <si>
    <t>1966184</t>
  </si>
  <si>
    <t>239988296</t>
  </si>
  <si>
    <t>澳门瑞吉酒店</t>
  </si>
  <si>
    <t>GAO/WEI|WANG/YE</t>
  </si>
  <si>
    <t>2021-01-31</t>
  </si>
  <si>
    <t>¥2,186.00</t>
  </si>
  <si>
    <t>¥236.00</t>
  </si>
  <si>
    <t>¥1,950.00</t>
  </si>
  <si>
    <t>Deluxe King Bed Guest room</t>
  </si>
  <si>
    <t>702526382380</t>
  </si>
  <si>
    <t>1968059</t>
  </si>
  <si>
    <t>221877203</t>
  </si>
  <si>
    <t>澳门喜来登大酒店</t>
  </si>
  <si>
    <t>PAN/QIANROU</t>
  </si>
  <si>
    <t>¥1,034.00</t>
  </si>
  <si>
    <t>¥167.00</t>
  </si>
  <si>
    <t>¥867.00</t>
  </si>
  <si>
    <t>Deluxe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</si>
  <si>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</si>
  <si>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</si>
  <si>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</si>
  <si>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</si>
  <si>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</si>
  <si>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</si>
  <si>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</si>
  <si>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</si>
  <si>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</si>
  <si>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</si>
  <si>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,</t>
  </si>
  <si>
    <t>A210202112936459</t>
  </si>
  <si>
    <r>
      <t>合计</t>
    </r>
    <r>
      <rPr>
        <sz val="10"/>
        <rFont val="Arial"/>
        <charset val="134"/>
      </rPr>
      <t>9374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</si>
  <si>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</si>
  <si>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</si>
  <si>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</si>
  <si>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</si>
  <si>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</si>
  <si>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</si>
  <si>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</si>
  <si>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PAN QIANROU</t>
  </si>
  <si>
    <t>RMB</t>
  </si>
  <si>
    <t>867.00</t>
  </si>
  <si>
    <t>13509262556</t>
  </si>
  <si>
    <t>2021/1/28 19:18:54</t>
  </si>
  <si>
    <t>GAO WEI,WANG YE</t>
  </si>
  <si>
    <t>1950.00</t>
  </si>
  <si>
    <t>GAO/WEI</t>
  </si>
  <si>
    <t>186****6711</t>
  </si>
  <si>
    <t>2021/1/27 9:48:43</t>
  </si>
  <si>
    <t>XU YUEMEU</t>
  </si>
  <si>
    <t>1698.00</t>
  </si>
  <si>
    <t>189****4532</t>
  </si>
  <si>
    <t>2021/1/27 4:41:18</t>
  </si>
  <si>
    <t>LAU HOIYIU</t>
  </si>
  <si>
    <t>187.00</t>
  </si>
  <si>
    <t>130****3254</t>
  </si>
  <si>
    <t>2021/1/26 19:38:24</t>
  </si>
  <si>
    <t>SONG YAMING</t>
  </si>
  <si>
    <t>1358.00</t>
  </si>
  <si>
    <t>13923089050</t>
  </si>
  <si>
    <t>2021/1/26 12:04:12</t>
  </si>
  <si>
    <t>SU PEINING,SU ZIJIE</t>
  </si>
  <si>
    <t>614.00</t>
  </si>
  <si>
    <t>SU/PEINING</t>
  </si>
  <si>
    <t>13302691133</t>
  </si>
  <si>
    <t>2021/1/26 6:57:46</t>
  </si>
  <si>
    <t>Congrui Wei</t>
  </si>
  <si>
    <t>103.00</t>
  </si>
  <si>
    <t>Wei/Congrui</t>
  </si>
  <si>
    <t>186****6187</t>
  </si>
  <si>
    <t>2021/1/25 11:36:11</t>
  </si>
  <si>
    <t>澳门威尼斯人度假村酒店</t>
  </si>
  <si>
    <t>YANG JUN,WEI WANG</t>
  </si>
  <si>
    <t>1348.00</t>
  </si>
  <si>
    <t>YANG/JUN</t>
  </si>
  <si>
    <t>138****1089</t>
  </si>
  <si>
    <t>2021/1/23 18:12:52</t>
  </si>
  <si>
    <t>WU PEIXIANG</t>
  </si>
  <si>
    <t>396.00</t>
  </si>
  <si>
    <t>180****6505</t>
  </si>
  <si>
    <t>2021/1/18 11:21:15</t>
  </si>
  <si>
    <t>ZHU HAO</t>
  </si>
  <si>
    <t>138.00</t>
  </si>
  <si>
    <t>136****6649</t>
  </si>
  <si>
    <t>2021/1/9 18:45:44</t>
  </si>
  <si>
    <t>ZHANG TIANLE</t>
  </si>
  <si>
    <t>715.00</t>
  </si>
  <si>
    <t>+13****75178</t>
  </si>
  <si>
    <t>2020/12/28 13:58:07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</si>
</sst>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￥&quot;#,##0.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5" borderId="15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9" fillId="28" borderId="16" applyNumberFormat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H20" sqref="H20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11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11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3" t="s">
        <v>40</v>
      </c>
      <c r="B1" s="3" t="s">
        <v>41</v>
      </c>
      <c r="C1" s="3" t="s">
        <v>24</v>
      </c>
      <c r="D1" s="3" t="s">
        <v>42</v>
      </c>
      <c r="E1" s="3" t="s">
        <v>43</v>
      </c>
      <c r="F1" s="3" t="s">
        <v>44</v>
      </c>
      <c r="G1" s="3" t="s">
        <v>45</v>
      </c>
      <c r="H1" s="3" t="s">
        <v>46</v>
      </c>
      <c r="I1" s="3" t="s">
        <v>47</v>
      </c>
      <c r="J1" s="3" t="s">
        <v>48</v>
      </c>
      <c r="K1" s="3" t="s">
        <v>49</v>
      </c>
      <c r="L1" s="3" t="s">
        <v>50</v>
      </c>
      <c r="M1" s="3" t="s">
        <v>51</v>
      </c>
      <c r="N1" s="3" t="s">
        <v>52</v>
      </c>
      <c r="O1" s="3" t="s">
        <v>53</v>
      </c>
      <c r="P1" s="3" t="s">
        <v>54</v>
      </c>
      <c r="Q1" s="3" t="s">
        <v>55</v>
      </c>
      <c r="R1" s="3" t="s">
        <v>10</v>
      </c>
      <c r="S1" s="3" t="s">
        <v>11</v>
      </c>
      <c r="T1" s="3" t="s">
        <v>56</v>
      </c>
      <c r="U1" s="3" t="s">
        <v>57</v>
      </c>
      <c r="V1" s="3" t="s">
        <v>58</v>
      </c>
      <c r="W1" s="3" t="s">
        <v>59</v>
      </c>
      <c r="X1" s="7" t="s">
        <v>60</v>
      </c>
      <c r="Y1" s="7" t="s">
        <v>61</v>
      </c>
      <c r="Z1" s="3" t="s">
        <v>17</v>
      </c>
      <c r="AA1" s="3" t="s">
        <v>14</v>
      </c>
      <c r="AB1" s="3" t="s">
        <v>62</v>
      </c>
      <c r="AC1" s="3" t="s">
        <v>18</v>
      </c>
      <c r="AD1" s="3" t="s">
        <v>63</v>
      </c>
      <c r="AE1" s="3" t="s">
        <v>64</v>
      </c>
      <c r="AF1" s="3" t="s">
        <v>65</v>
      </c>
      <c r="AG1" s="3" t="s">
        <v>66</v>
      </c>
      <c r="AH1" s="3" t="s">
        <v>67</v>
      </c>
      <c r="AI1" s="3" t="s">
        <v>68</v>
      </c>
    </row>
    <row r="2" ht="14.25" customHeight="1" spans="1:34">
      <c r="A2" s="4" t="s">
        <v>69</v>
      </c>
      <c r="B2" s="4" t="s">
        <v>70</v>
      </c>
      <c r="C2" s="4" t="s">
        <v>71</v>
      </c>
      <c r="D2" s="4" t="s">
        <v>72</v>
      </c>
      <c r="E2" s="4" t="s">
        <v>73</v>
      </c>
      <c r="F2" s="4" t="s">
        <v>72</v>
      </c>
      <c r="G2" s="4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3</v>
      </c>
      <c r="N2" s="8" t="s">
        <v>78</v>
      </c>
      <c r="O2" s="8" t="s">
        <v>79</v>
      </c>
      <c r="P2" s="8" t="s">
        <v>80</v>
      </c>
      <c r="Q2" s="8"/>
      <c r="R2" s="10" t="s">
        <v>81</v>
      </c>
      <c r="S2" s="11" t="s">
        <v>19</v>
      </c>
      <c r="T2" s="8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4" t="s">
        <v>86</v>
      </c>
      <c r="B3" s="4" t="s">
        <v>87</v>
      </c>
      <c r="C3" s="4" t="s">
        <v>71</v>
      </c>
      <c r="D3" s="4" t="s">
        <v>72</v>
      </c>
      <c r="E3" s="4" t="s">
        <v>73</v>
      </c>
      <c r="F3" s="4" t="s">
        <v>72</v>
      </c>
      <c r="G3" s="4" t="s">
        <v>88</v>
      </c>
      <c r="H3" s="8" t="s">
        <v>89</v>
      </c>
      <c r="I3" s="8" t="s">
        <v>76</v>
      </c>
      <c r="J3" s="8" t="s">
        <v>2</v>
      </c>
      <c r="K3" s="8" t="s">
        <v>90</v>
      </c>
      <c r="L3" s="8">
        <v>1</v>
      </c>
      <c r="M3" s="8">
        <v>1</v>
      </c>
      <c r="N3" s="8" t="s">
        <v>91</v>
      </c>
      <c r="O3" s="8" t="s">
        <v>80</v>
      </c>
      <c r="P3" s="8" t="s">
        <v>92</v>
      </c>
      <c r="Q3" s="8"/>
      <c r="R3" s="10" t="s">
        <v>93</v>
      </c>
      <c r="S3" s="11" t="s">
        <v>19</v>
      </c>
      <c r="T3" s="8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85</v>
      </c>
      <c r="AG3" t="s">
        <v>72</v>
      </c>
      <c r="AH3" t="s">
        <v>19</v>
      </c>
    </row>
    <row r="4" ht="14.25" customHeight="1" spans="1:34">
      <c r="A4" s="4" t="s">
        <v>97</v>
      </c>
      <c r="B4" s="4" t="s">
        <v>98</v>
      </c>
      <c r="C4" s="4" t="s">
        <v>71</v>
      </c>
      <c r="D4" s="4" t="s">
        <v>72</v>
      </c>
      <c r="E4" s="4" t="s">
        <v>73</v>
      </c>
      <c r="F4" s="4" t="s">
        <v>72</v>
      </c>
      <c r="G4" s="4" t="s">
        <v>99</v>
      </c>
      <c r="H4" s="8" t="s">
        <v>100</v>
      </c>
      <c r="I4" s="8" t="s">
        <v>76</v>
      </c>
      <c r="J4" s="8" t="s">
        <v>2</v>
      </c>
      <c r="K4" s="8" t="s">
        <v>101</v>
      </c>
      <c r="L4" s="8">
        <v>1</v>
      </c>
      <c r="M4" s="8">
        <v>2</v>
      </c>
      <c r="N4" s="8" t="s">
        <v>102</v>
      </c>
      <c r="O4" s="8" t="s">
        <v>103</v>
      </c>
      <c r="P4" s="8" t="s">
        <v>92</v>
      </c>
      <c r="Q4" s="8"/>
      <c r="R4" s="10" t="s">
        <v>104</v>
      </c>
      <c r="S4" s="11" t="s">
        <v>19</v>
      </c>
      <c r="T4" s="8"/>
      <c r="U4" s="10" t="s">
        <v>19</v>
      </c>
      <c r="V4" s="10" t="s">
        <v>104</v>
      </c>
      <c r="W4" s="11" t="s">
        <v>105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85</v>
      </c>
      <c r="AG4" t="s">
        <v>72</v>
      </c>
      <c r="AH4" t="s">
        <v>19</v>
      </c>
    </row>
    <row r="5" ht="14.25" customHeight="1" spans="1:34">
      <c r="A5" s="4" t="s">
        <v>108</v>
      </c>
      <c r="B5" s="4" t="s">
        <v>109</v>
      </c>
      <c r="C5" s="4" t="s">
        <v>71</v>
      </c>
      <c r="D5" s="4" t="s">
        <v>72</v>
      </c>
      <c r="E5" s="4" t="s">
        <v>73</v>
      </c>
      <c r="F5" s="4" t="s">
        <v>72</v>
      </c>
      <c r="G5" s="4" t="s">
        <v>110</v>
      </c>
      <c r="H5" s="8" t="s">
        <v>111</v>
      </c>
      <c r="I5" s="8" t="s">
        <v>76</v>
      </c>
      <c r="J5" s="8" t="s">
        <v>2</v>
      </c>
      <c r="K5" s="8" t="s">
        <v>112</v>
      </c>
      <c r="L5" s="8">
        <v>1</v>
      </c>
      <c r="M5" s="8">
        <v>1</v>
      </c>
      <c r="N5" s="8" t="s">
        <v>80</v>
      </c>
      <c r="O5" s="8" t="s">
        <v>80</v>
      </c>
      <c r="P5" s="8" t="s">
        <v>92</v>
      </c>
      <c r="Q5" s="8"/>
      <c r="R5" s="10" t="s">
        <v>113</v>
      </c>
      <c r="S5" s="11" t="s">
        <v>19</v>
      </c>
      <c r="T5" s="8"/>
      <c r="U5" s="10" t="s">
        <v>19</v>
      </c>
      <c r="V5" s="10" t="s">
        <v>113</v>
      </c>
      <c r="W5" s="11" t="s">
        <v>114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115</v>
      </c>
      <c r="AD5" t="s">
        <v>6</v>
      </c>
      <c r="AE5" t="s">
        <v>116</v>
      </c>
      <c r="AF5" t="s">
        <v>85</v>
      </c>
      <c r="AG5" t="s">
        <v>72</v>
      </c>
      <c r="AH5" t="s">
        <v>19</v>
      </c>
    </row>
    <row r="6" ht="14.25" customHeight="1" spans="1:34">
      <c r="A6" s="4" t="s">
        <v>117</v>
      </c>
      <c r="B6" s="4" t="s">
        <v>118</v>
      </c>
      <c r="C6" s="4" t="s">
        <v>71</v>
      </c>
      <c r="D6" s="4" t="s">
        <v>72</v>
      </c>
      <c r="E6" s="4" t="s">
        <v>73</v>
      </c>
      <c r="F6" s="4" t="s">
        <v>72</v>
      </c>
      <c r="G6" s="4" t="s">
        <v>119</v>
      </c>
      <c r="H6" s="8" t="s">
        <v>120</v>
      </c>
      <c r="I6" s="8" t="s">
        <v>76</v>
      </c>
      <c r="J6" s="8" t="s">
        <v>2</v>
      </c>
      <c r="K6" s="8" t="s">
        <v>121</v>
      </c>
      <c r="L6" s="8">
        <v>1</v>
      </c>
      <c r="M6" s="8">
        <v>1</v>
      </c>
      <c r="N6" s="8" t="s">
        <v>92</v>
      </c>
      <c r="O6" s="8" t="s">
        <v>92</v>
      </c>
      <c r="P6" s="8" t="s">
        <v>122</v>
      </c>
      <c r="Q6" s="8"/>
      <c r="R6" s="10" t="s">
        <v>123</v>
      </c>
      <c r="S6" s="11" t="s">
        <v>19</v>
      </c>
      <c r="T6" s="8"/>
      <c r="U6" s="10" t="s">
        <v>19</v>
      </c>
      <c r="V6" s="10" t="s">
        <v>123</v>
      </c>
      <c r="W6" s="11" t="s">
        <v>124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125</v>
      </c>
      <c r="AD6" t="s">
        <v>6</v>
      </c>
      <c r="AE6" t="s">
        <v>126</v>
      </c>
      <c r="AF6" t="s">
        <v>85</v>
      </c>
      <c r="AG6" t="s">
        <v>72</v>
      </c>
      <c r="AH6" t="s">
        <v>19</v>
      </c>
    </row>
    <row r="7" ht="14.25" customHeight="1" spans="1:34">
      <c r="A7" s="4" t="s">
        <v>127</v>
      </c>
      <c r="B7" s="4" t="s">
        <v>128</v>
      </c>
      <c r="C7" s="4" t="s">
        <v>71</v>
      </c>
      <c r="D7" s="4" t="s">
        <v>72</v>
      </c>
      <c r="E7" s="4" t="s">
        <v>73</v>
      </c>
      <c r="F7" s="4" t="s">
        <v>72</v>
      </c>
      <c r="G7" s="4" t="s">
        <v>129</v>
      </c>
      <c r="H7" s="8" t="s">
        <v>130</v>
      </c>
      <c r="I7" s="8" t="s">
        <v>76</v>
      </c>
      <c r="J7" s="8" t="s">
        <v>2</v>
      </c>
      <c r="K7" s="8" t="s">
        <v>131</v>
      </c>
      <c r="L7" s="8">
        <v>1</v>
      </c>
      <c r="M7" s="8">
        <v>1</v>
      </c>
      <c r="N7" s="8" t="s">
        <v>132</v>
      </c>
      <c r="O7" s="8" t="s">
        <v>133</v>
      </c>
      <c r="P7" s="8" t="s">
        <v>134</v>
      </c>
      <c r="Q7" s="8"/>
      <c r="R7" s="10" t="s">
        <v>135</v>
      </c>
      <c r="S7" s="11" t="s">
        <v>19</v>
      </c>
      <c r="T7" s="8"/>
      <c r="U7" s="10" t="s">
        <v>19</v>
      </c>
      <c r="V7" s="10" t="s">
        <v>135</v>
      </c>
      <c r="W7" s="11" t="s">
        <v>136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85</v>
      </c>
      <c r="AG7" t="s">
        <v>72</v>
      </c>
      <c r="AH7" t="s">
        <v>19</v>
      </c>
    </row>
    <row r="8" ht="14.25" customHeight="1" spans="1:34">
      <c r="A8" s="4" t="s">
        <v>139</v>
      </c>
      <c r="B8" s="4" t="s">
        <v>140</v>
      </c>
      <c r="C8" s="4" t="s">
        <v>71</v>
      </c>
      <c r="D8" s="4" t="s">
        <v>72</v>
      </c>
      <c r="E8" s="4" t="s">
        <v>73</v>
      </c>
      <c r="F8" s="4" t="s">
        <v>72</v>
      </c>
      <c r="G8" s="4" t="s">
        <v>141</v>
      </c>
      <c r="H8" s="8" t="s">
        <v>142</v>
      </c>
      <c r="I8" s="8" t="s">
        <v>76</v>
      </c>
      <c r="J8" s="8" t="s">
        <v>2</v>
      </c>
      <c r="K8" s="8" t="s">
        <v>143</v>
      </c>
      <c r="L8" s="8">
        <v>1</v>
      </c>
      <c r="M8" s="8">
        <v>3</v>
      </c>
      <c r="N8" s="8" t="s">
        <v>92</v>
      </c>
      <c r="O8" s="8" t="s">
        <v>122</v>
      </c>
      <c r="P8" s="8" t="s">
        <v>144</v>
      </c>
      <c r="Q8" s="8"/>
      <c r="R8" s="10" t="s">
        <v>145</v>
      </c>
      <c r="S8" s="11" t="s">
        <v>19</v>
      </c>
      <c r="T8" s="8"/>
      <c r="U8" s="10" t="s">
        <v>19</v>
      </c>
      <c r="V8" s="10" t="s">
        <v>145</v>
      </c>
      <c r="W8" s="11" t="s">
        <v>146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85</v>
      </c>
      <c r="AG8" t="s">
        <v>72</v>
      </c>
      <c r="AH8" t="s">
        <v>19</v>
      </c>
    </row>
    <row r="9" ht="14.25" customHeight="1" spans="1:34">
      <c r="A9" s="4" t="s">
        <v>149</v>
      </c>
      <c r="B9" s="4" t="s">
        <v>150</v>
      </c>
      <c r="C9" s="4" t="s">
        <v>71</v>
      </c>
      <c r="D9" s="4" t="s">
        <v>72</v>
      </c>
      <c r="E9" s="4" t="s">
        <v>73</v>
      </c>
      <c r="F9" s="4" t="s">
        <v>72</v>
      </c>
      <c r="G9" s="4" t="s">
        <v>151</v>
      </c>
      <c r="H9" s="8" t="s">
        <v>152</v>
      </c>
      <c r="I9" s="8" t="s">
        <v>76</v>
      </c>
      <c r="J9" s="8" t="s">
        <v>2</v>
      </c>
      <c r="K9" s="8" t="s">
        <v>153</v>
      </c>
      <c r="L9" s="8">
        <v>1</v>
      </c>
      <c r="M9" s="8">
        <v>1</v>
      </c>
      <c r="N9" s="8" t="s">
        <v>92</v>
      </c>
      <c r="O9" s="8" t="s">
        <v>134</v>
      </c>
      <c r="P9" s="8" t="s">
        <v>144</v>
      </c>
      <c r="Q9" s="8"/>
      <c r="R9" s="10" t="s">
        <v>154</v>
      </c>
      <c r="S9" s="11" t="s">
        <v>19</v>
      </c>
      <c r="T9" s="8"/>
      <c r="U9" s="10" t="s">
        <v>19</v>
      </c>
      <c r="V9" s="10" t="s">
        <v>154</v>
      </c>
      <c r="W9" s="11" t="s">
        <v>155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156</v>
      </c>
      <c r="AD9" t="s">
        <v>6</v>
      </c>
      <c r="AE9" t="s">
        <v>157</v>
      </c>
      <c r="AF9" t="s">
        <v>85</v>
      </c>
      <c r="AG9" t="s">
        <v>72</v>
      </c>
      <c r="AH9" t="s">
        <v>19</v>
      </c>
    </row>
    <row r="10" ht="14.25" customHeight="1" spans="1:34">
      <c r="A10" s="4" t="s">
        <v>158</v>
      </c>
      <c r="B10" s="4" t="s">
        <v>159</v>
      </c>
      <c r="C10" s="4" t="s">
        <v>71</v>
      </c>
      <c r="D10" s="4" t="s">
        <v>72</v>
      </c>
      <c r="E10" s="4" t="s">
        <v>73</v>
      </c>
      <c r="F10" s="4" t="s">
        <v>72</v>
      </c>
      <c r="G10" s="4" t="s">
        <v>160</v>
      </c>
      <c r="H10" s="8" t="s">
        <v>161</v>
      </c>
      <c r="I10" s="8" t="s">
        <v>76</v>
      </c>
      <c r="J10" s="8" t="s">
        <v>2</v>
      </c>
      <c r="K10" s="8" t="s">
        <v>162</v>
      </c>
      <c r="L10" s="8">
        <v>1</v>
      </c>
      <c r="M10" s="8">
        <v>3</v>
      </c>
      <c r="N10" s="8" t="s">
        <v>122</v>
      </c>
      <c r="O10" s="8" t="s">
        <v>122</v>
      </c>
      <c r="P10" s="8" t="s">
        <v>144</v>
      </c>
      <c r="Q10" s="8"/>
      <c r="R10" s="10" t="s">
        <v>163</v>
      </c>
      <c r="S10" s="11" t="s">
        <v>19</v>
      </c>
      <c r="T10" s="8"/>
      <c r="U10" s="10" t="s">
        <v>19</v>
      </c>
      <c r="V10" s="10" t="s">
        <v>163</v>
      </c>
      <c r="W10" s="11" t="s">
        <v>164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165</v>
      </c>
      <c r="AD10" t="s">
        <v>6</v>
      </c>
      <c r="AE10" t="s">
        <v>166</v>
      </c>
      <c r="AF10" t="s">
        <v>85</v>
      </c>
      <c r="AG10" t="s">
        <v>72</v>
      </c>
      <c r="AH10" t="s">
        <v>19</v>
      </c>
    </row>
    <row r="11" ht="14.25" customHeight="1" spans="1:34">
      <c r="A11" s="4" t="s">
        <v>167</v>
      </c>
      <c r="B11" s="4" t="s">
        <v>168</v>
      </c>
      <c r="C11" s="4" t="s">
        <v>71</v>
      </c>
      <c r="D11" s="4" t="s">
        <v>72</v>
      </c>
      <c r="E11" s="4" t="s">
        <v>73</v>
      </c>
      <c r="F11" s="4" t="s">
        <v>72</v>
      </c>
      <c r="G11" s="4" t="s">
        <v>169</v>
      </c>
      <c r="H11" s="8" t="s">
        <v>170</v>
      </c>
      <c r="I11" s="8" t="s">
        <v>76</v>
      </c>
      <c r="J11" s="8" t="s">
        <v>2</v>
      </c>
      <c r="K11" s="8" t="s">
        <v>171</v>
      </c>
      <c r="L11" s="8">
        <v>1</v>
      </c>
      <c r="M11" s="8">
        <v>2</v>
      </c>
      <c r="N11" s="8" t="s">
        <v>122</v>
      </c>
      <c r="O11" s="8" t="s">
        <v>134</v>
      </c>
      <c r="P11" s="8" t="s">
        <v>172</v>
      </c>
      <c r="Q11" s="8"/>
      <c r="R11" s="10" t="s">
        <v>173</v>
      </c>
      <c r="S11" s="11" t="s">
        <v>19</v>
      </c>
      <c r="T11" s="8"/>
      <c r="U11" s="10" t="s">
        <v>19</v>
      </c>
      <c r="V11" s="10" t="s">
        <v>173</v>
      </c>
      <c r="W11" s="11" t="s">
        <v>174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175</v>
      </c>
      <c r="AD11" t="s">
        <v>6</v>
      </c>
      <c r="AE11" t="s">
        <v>176</v>
      </c>
      <c r="AF11" t="s">
        <v>85</v>
      </c>
      <c r="AG11" t="s">
        <v>72</v>
      </c>
      <c r="AH11" t="s">
        <v>19</v>
      </c>
    </row>
    <row r="12" ht="14.25" customHeight="1" spans="1:34">
      <c r="A12" s="4" t="s">
        <v>177</v>
      </c>
      <c r="B12" s="4" t="s">
        <v>178</v>
      </c>
      <c r="C12" s="4" t="s">
        <v>71</v>
      </c>
      <c r="D12" s="4" t="s">
        <v>72</v>
      </c>
      <c r="E12" s="4" t="s">
        <v>73</v>
      </c>
      <c r="F12" s="4" t="s">
        <v>72</v>
      </c>
      <c r="G12" s="4" t="s">
        <v>179</v>
      </c>
      <c r="H12" s="8" t="s">
        <v>180</v>
      </c>
      <c r="I12" s="8" t="s">
        <v>76</v>
      </c>
      <c r="J12" s="8" t="s">
        <v>2</v>
      </c>
      <c r="K12" s="8" t="s">
        <v>181</v>
      </c>
      <c r="L12" s="8">
        <v>1</v>
      </c>
      <c r="M12" s="8">
        <v>2</v>
      </c>
      <c r="N12" s="8" t="s">
        <v>133</v>
      </c>
      <c r="O12" s="8" t="s">
        <v>134</v>
      </c>
      <c r="P12" s="8" t="s">
        <v>172</v>
      </c>
      <c r="Q12" s="8"/>
      <c r="R12" s="10" t="s">
        <v>182</v>
      </c>
      <c r="S12" s="11" t="s">
        <v>19</v>
      </c>
      <c r="T12" s="8"/>
      <c r="U12" s="10" t="s">
        <v>19</v>
      </c>
      <c r="V12" s="10" t="s">
        <v>182</v>
      </c>
      <c r="W12" s="11" t="s">
        <v>183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184</v>
      </c>
      <c r="AD12" t="s">
        <v>6</v>
      </c>
      <c r="AE12" t="s">
        <v>185</v>
      </c>
      <c r="AF12" t="s">
        <v>85</v>
      </c>
      <c r="AG12" t="s">
        <v>72</v>
      </c>
      <c r="AH12" t="s">
        <v>19</v>
      </c>
    </row>
    <row r="13" customHeight="1" spans="1:32">
      <c r="A13" s="9" t="s">
        <v>186</v>
      </c>
      <c r="B13" s="9"/>
      <c r="C13" s="9" t="s">
        <v>187</v>
      </c>
      <c r="D13" s="9"/>
      <c r="E13" s="9"/>
      <c r="F13" s="9"/>
      <c r="G13" s="9" t="s">
        <v>187</v>
      </c>
      <c r="H13" s="9" t="s">
        <v>187</v>
      </c>
      <c r="I13" s="9" t="s">
        <v>187</v>
      </c>
      <c r="J13" s="9" t="s">
        <v>187</v>
      </c>
      <c r="K13" s="9" t="s">
        <v>187</v>
      </c>
      <c r="L13" s="9" t="s">
        <v>187</v>
      </c>
      <c r="M13" s="9" t="s">
        <v>187</v>
      </c>
      <c r="N13" s="9" t="s">
        <v>187</v>
      </c>
      <c r="O13" s="9" t="s">
        <v>187</v>
      </c>
      <c r="P13" s="9" t="s">
        <v>187</v>
      </c>
      <c r="Q13" s="9"/>
      <c r="R13" s="12" t="s">
        <v>20</v>
      </c>
      <c r="S13" s="12" t="s">
        <v>19</v>
      </c>
      <c r="T13" s="9" t="s">
        <v>187</v>
      </c>
      <c r="U13" s="12"/>
      <c r="V13" s="12" t="s">
        <v>20</v>
      </c>
      <c r="W13" s="12" t="s">
        <v>21</v>
      </c>
      <c r="X13" s="12"/>
      <c r="Y13" s="12"/>
      <c r="Z13" s="12"/>
      <c r="AA13" s="9"/>
      <c r="AB13" s="12"/>
      <c r="AC13" s="9"/>
      <c r="AD13" s="9" t="s">
        <v>187</v>
      </c>
      <c r="AE13" s="9"/>
      <c r="AF1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3" t="s">
        <v>188</v>
      </c>
      <c r="B1" s="3" t="s">
        <v>189</v>
      </c>
      <c r="C1" s="3" t="s">
        <v>47</v>
      </c>
      <c r="D1" s="3" t="s">
        <v>48</v>
      </c>
      <c r="E1" s="3" t="s">
        <v>43</v>
      </c>
      <c r="F1" s="3" t="s">
        <v>44</v>
      </c>
      <c r="G1" s="3" t="s">
        <v>190</v>
      </c>
      <c r="H1" s="3" t="s">
        <v>191</v>
      </c>
      <c r="I1" s="3" t="s">
        <v>13</v>
      </c>
      <c r="J1" s="3" t="s">
        <v>17</v>
      </c>
      <c r="K1" s="3" t="s">
        <v>18</v>
      </c>
      <c r="L1" s="7" t="s">
        <v>192</v>
      </c>
      <c r="M1" s="3" t="s">
        <v>193</v>
      </c>
      <c r="N1" s="3" t="s">
        <v>194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3" t="s">
        <v>40</v>
      </c>
      <c r="B1" s="3" t="s">
        <v>41</v>
      </c>
      <c r="C1" s="3" t="s">
        <v>52</v>
      </c>
      <c r="D1" s="3" t="s">
        <v>53</v>
      </c>
      <c r="E1" s="3" t="s">
        <v>54</v>
      </c>
      <c r="F1" s="3" t="s">
        <v>195</v>
      </c>
      <c r="G1" s="3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F22" sqref="F21:F22"/>
    </sheetView>
  </sheetViews>
  <sheetFormatPr defaultColWidth="9.14285714285714" defaultRowHeight="12.75"/>
  <cols>
    <col min="1" max="1" width="14.7142857142857" customWidth="1"/>
    <col min="2" max="2" width="13.2857142857143" customWidth="1"/>
  </cols>
  <sheetData>
    <row r="1" spans="1:11">
      <c r="A1" s="3" t="s">
        <v>40</v>
      </c>
      <c r="B1" s="3" t="s">
        <v>18</v>
      </c>
      <c r="K1" t="s">
        <v>196</v>
      </c>
    </row>
    <row r="2" ht="14.25" customHeight="1" spans="1:11">
      <c r="A2" s="42" t="s">
        <v>69</v>
      </c>
      <c r="B2" s="5">
        <v>396</v>
      </c>
      <c r="C2" t="str">
        <f>VLOOKUP(A2,HOP!A:H,8,0)</f>
        <v>396.00</v>
      </c>
      <c r="D2" t="str">
        <f>VLOOKUP(A2,HOP!A:B,2,0)</f>
        <v>1953323</v>
      </c>
      <c r="E2">
        <f>B2-C2</f>
        <v>0</v>
      </c>
      <c r="K2" t="str">
        <f>$K$1&amp;D2</f>
        <v>,1953323</v>
      </c>
    </row>
    <row r="3" ht="14.25" customHeight="1" spans="1:11">
      <c r="A3" s="4" t="s">
        <v>86</v>
      </c>
      <c r="B3" s="5">
        <v>138</v>
      </c>
      <c r="C3" t="str">
        <f>VLOOKUP(A3,HOP!A:H,8,0)</f>
        <v>138.00</v>
      </c>
      <c r="D3" t="str">
        <f>VLOOKUP(A3,HOP!A:B,2,0)</f>
        <v>1943345</v>
      </c>
      <c r="E3">
        <f t="shared" ref="E3:E12" si="0">B3-C3</f>
        <v>0</v>
      </c>
      <c r="K3" t="str">
        <f t="shared" ref="K3:K12" si="1">$K$1&amp;D3</f>
        <v>,1943345</v>
      </c>
    </row>
    <row r="4" ht="14.25" customHeight="1" spans="1:11">
      <c r="A4" s="4" t="s">
        <v>97</v>
      </c>
      <c r="B4" s="5">
        <v>1348</v>
      </c>
      <c r="C4" t="str">
        <f>VLOOKUP(A4,HOP!A:H,8,0)</f>
        <v>1348.00</v>
      </c>
      <c r="D4" t="str">
        <f>VLOOKUP(A4,HOP!A:B,2,0)</f>
        <v>1961695</v>
      </c>
      <c r="E4">
        <f t="shared" si="0"/>
        <v>0</v>
      </c>
      <c r="K4" t="str">
        <f t="shared" si="1"/>
        <v>,1961695</v>
      </c>
    </row>
    <row r="5" ht="14.25" customHeight="1" spans="1:11">
      <c r="A5" s="4" t="s">
        <v>108</v>
      </c>
      <c r="B5" s="5">
        <v>103</v>
      </c>
      <c r="C5" t="str">
        <f>VLOOKUP(A5,HOP!A:H,8,0)</f>
        <v>103.00</v>
      </c>
      <c r="D5" t="str">
        <f>VLOOKUP(A5,HOP!A:B,2,0)</f>
        <v>1963696</v>
      </c>
      <c r="E5">
        <f t="shared" si="0"/>
        <v>0</v>
      </c>
      <c r="K5" t="str">
        <f t="shared" si="1"/>
        <v>,1963696</v>
      </c>
    </row>
    <row r="6" ht="14.25" customHeight="1" spans="1:11">
      <c r="A6" s="4" t="s">
        <v>117</v>
      </c>
      <c r="B6" s="5">
        <v>187</v>
      </c>
      <c r="C6" t="str">
        <f>VLOOKUP(A6,HOP!A:H,8,0)</f>
        <v>187.00</v>
      </c>
      <c r="D6" t="str">
        <f>VLOOKUP(A6,HOP!A:B,2,0)</f>
        <v>1965697</v>
      </c>
      <c r="E6">
        <f t="shared" si="0"/>
        <v>0</v>
      </c>
      <c r="K6" t="str">
        <f t="shared" si="1"/>
        <v>,1965697</v>
      </c>
    </row>
    <row r="7" ht="14.25" customHeight="1" spans="1:11">
      <c r="A7" s="4" t="s">
        <v>127</v>
      </c>
      <c r="B7" s="5">
        <v>715</v>
      </c>
      <c r="C7" t="str">
        <f>VLOOKUP(A7,HOP!A:H,8,0)</f>
        <v>715.00</v>
      </c>
      <c r="D7" t="str">
        <f>VLOOKUP(A7,HOP!A:B,2,0)</f>
        <v>1935186</v>
      </c>
      <c r="E7">
        <f t="shared" si="0"/>
        <v>0</v>
      </c>
      <c r="K7" t="str">
        <f t="shared" si="1"/>
        <v>,1935186</v>
      </c>
    </row>
    <row r="8" ht="14.25" customHeight="1" spans="1:11">
      <c r="A8" s="4" t="s">
        <v>139</v>
      </c>
      <c r="B8" s="5">
        <v>1358</v>
      </c>
      <c r="C8" t="str">
        <f>VLOOKUP(A8,HOP!A:H,8,0)</f>
        <v>1358.00</v>
      </c>
      <c r="D8" t="str">
        <f>VLOOKUP(A8,HOP!A:B,2,0)</f>
        <v>1965035</v>
      </c>
      <c r="E8">
        <f t="shared" si="0"/>
        <v>0</v>
      </c>
      <c r="K8" t="str">
        <f t="shared" si="1"/>
        <v>,1965035</v>
      </c>
    </row>
    <row r="9" ht="14.25" customHeight="1" spans="1:11">
      <c r="A9" s="4" t="s">
        <v>149</v>
      </c>
      <c r="B9" s="5">
        <v>614</v>
      </c>
      <c r="C9" t="str">
        <f>VLOOKUP(A9,HOP!A:H,8,0)</f>
        <v>614.00</v>
      </c>
      <c r="D9" t="str">
        <f>VLOOKUP(A9,HOP!A:B,2,0)</f>
        <v>1964766</v>
      </c>
      <c r="E9">
        <f t="shared" si="0"/>
        <v>0</v>
      </c>
      <c r="K9" t="str">
        <f t="shared" si="1"/>
        <v>,1964766</v>
      </c>
    </row>
    <row r="10" ht="14.25" customHeight="1" spans="1:11">
      <c r="A10" s="4" t="s">
        <v>158</v>
      </c>
      <c r="B10" s="5">
        <v>1698</v>
      </c>
      <c r="C10" t="str">
        <f>VLOOKUP(A10,HOP!A:H,8,0)</f>
        <v>1698.00</v>
      </c>
      <c r="D10" t="str">
        <f>VLOOKUP(A10,HOP!A:B,2,0)</f>
        <v>1966093</v>
      </c>
      <c r="E10">
        <f t="shared" si="0"/>
        <v>0</v>
      </c>
      <c r="K10" t="str">
        <f t="shared" si="1"/>
        <v>,1966093</v>
      </c>
    </row>
    <row r="11" ht="14.25" customHeight="1" spans="1:11">
      <c r="A11" s="4" t="s">
        <v>167</v>
      </c>
      <c r="B11" s="5">
        <v>1950</v>
      </c>
      <c r="C11" t="str">
        <f>VLOOKUP(A11,HOP!A:H,8,0)</f>
        <v>1950.00</v>
      </c>
      <c r="D11" t="str">
        <f>VLOOKUP(A11,HOP!A:B,2,0)</f>
        <v>1966184</v>
      </c>
      <c r="E11">
        <f t="shared" si="0"/>
        <v>0</v>
      </c>
      <c r="K11" t="str">
        <f t="shared" si="1"/>
        <v>,1966184</v>
      </c>
    </row>
    <row r="12" ht="14.25" customHeight="1" spans="1:11">
      <c r="A12" s="4" t="s">
        <v>177</v>
      </c>
      <c r="B12" s="5">
        <v>867</v>
      </c>
      <c r="C12" t="str">
        <f>VLOOKUP(A12,HOP!A:H,8,0)</f>
        <v>867.00</v>
      </c>
      <c r="D12" t="str">
        <f>VLOOKUP(A12,HOP!A:B,2,0)</f>
        <v>1968059</v>
      </c>
      <c r="E12">
        <f t="shared" si="0"/>
        <v>0</v>
      </c>
      <c r="K12" t="str">
        <f t="shared" si="1"/>
        <v>,1968059</v>
      </c>
    </row>
    <row r="14" spans="2:2">
      <c r="B14">
        <f>SUM(B2:B13)</f>
        <v>9374</v>
      </c>
    </row>
    <row r="16" spans="1:1">
      <c r="A16" t="s">
        <v>197</v>
      </c>
    </row>
    <row r="17" spans="1:1">
      <c r="A17" s="6" t="s">
        <v>198</v>
      </c>
    </row>
  </sheetData>
  <autoFilter ref="A1:AI12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22" sqref="B22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199</v>
      </c>
      <c r="B1" s="2" t="s">
        <v>200</v>
      </c>
      <c r="C1" s="2" t="s">
        <v>46</v>
      </c>
      <c r="D1" s="2" t="s">
        <v>201</v>
      </c>
      <c r="E1" s="2" t="s">
        <v>53</v>
      </c>
      <c r="F1" s="2" t="s">
        <v>202</v>
      </c>
      <c r="G1" s="2" t="s">
        <v>63</v>
      </c>
      <c r="H1" s="2" t="s">
        <v>203</v>
      </c>
      <c r="I1" s="2" t="s">
        <v>204</v>
      </c>
      <c r="J1" s="2" t="s">
        <v>205</v>
      </c>
      <c r="K1" s="2" t="s">
        <v>52</v>
      </c>
    </row>
    <row r="2" s="1" customFormat="1" ht="20" customHeight="1" spans="1:11">
      <c r="A2" s="2" t="s">
        <v>177</v>
      </c>
      <c r="B2" s="2" t="s">
        <v>178</v>
      </c>
      <c r="C2" s="2" t="s">
        <v>180</v>
      </c>
      <c r="D2" s="2" t="s">
        <v>206</v>
      </c>
      <c r="E2" s="2" t="s">
        <v>134</v>
      </c>
      <c r="F2" s="2" t="s">
        <v>172</v>
      </c>
      <c r="G2" s="2" t="s">
        <v>207</v>
      </c>
      <c r="H2" s="2" t="s">
        <v>208</v>
      </c>
      <c r="I2" s="2" t="s">
        <v>181</v>
      </c>
      <c r="J2" s="2" t="s">
        <v>209</v>
      </c>
      <c r="K2" s="2" t="s">
        <v>210</v>
      </c>
    </row>
    <row r="3" s="1" customFormat="1" ht="20" customHeight="1" spans="1:11">
      <c r="A3" s="2" t="s">
        <v>167</v>
      </c>
      <c r="B3" s="2" t="s">
        <v>168</v>
      </c>
      <c r="C3" s="2" t="s">
        <v>170</v>
      </c>
      <c r="D3" s="2" t="s">
        <v>211</v>
      </c>
      <c r="E3" s="2" t="s">
        <v>134</v>
      </c>
      <c r="F3" s="2" t="s">
        <v>172</v>
      </c>
      <c r="G3" s="2" t="s">
        <v>207</v>
      </c>
      <c r="H3" s="2" t="s">
        <v>212</v>
      </c>
      <c r="I3" s="2" t="s">
        <v>213</v>
      </c>
      <c r="J3" s="2" t="s">
        <v>214</v>
      </c>
      <c r="K3" s="2" t="s">
        <v>215</v>
      </c>
    </row>
    <row r="4" s="1" customFormat="1" ht="20" customHeight="1" spans="1:11">
      <c r="A4" s="2" t="s">
        <v>158</v>
      </c>
      <c r="B4" s="2" t="s">
        <v>159</v>
      </c>
      <c r="C4" s="2" t="s">
        <v>161</v>
      </c>
      <c r="D4" s="2" t="s">
        <v>216</v>
      </c>
      <c r="E4" s="2" t="s">
        <v>122</v>
      </c>
      <c r="F4" s="2" t="s">
        <v>144</v>
      </c>
      <c r="G4" s="2" t="s">
        <v>207</v>
      </c>
      <c r="H4" s="2" t="s">
        <v>217</v>
      </c>
      <c r="I4" s="2" t="s">
        <v>162</v>
      </c>
      <c r="J4" s="2" t="s">
        <v>218</v>
      </c>
      <c r="K4" s="2" t="s">
        <v>219</v>
      </c>
    </row>
    <row r="5" s="1" customFormat="1" ht="20" customHeight="1" spans="1:11">
      <c r="A5" s="2" t="s">
        <v>117</v>
      </c>
      <c r="B5" s="2" t="s">
        <v>118</v>
      </c>
      <c r="C5" s="2" t="s">
        <v>120</v>
      </c>
      <c r="D5" s="2" t="s">
        <v>220</v>
      </c>
      <c r="E5" s="2" t="s">
        <v>92</v>
      </c>
      <c r="F5" s="2" t="s">
        <v>122</v>
      </c>
      <c r="G5" s="2" t="s">
        <v>207</v>
      </c>
      <c r="H5" s="2" t="s">
        <v>221</v>
      </c>
      <c r="I5" s="2" t="s">
        <v>121</v>
      </c>
      <c r="J5" s="2" t="s">
        <v>222</v>
      </c>
      <c r="K5" s="2" t="s">
        <v>223</v>
      </c>
    </row>
    <row r="6" s="1" customFormat="1" ht="20" customHeight="1" spans="1:11">
      <c r="A6" s="2" t="s">
        <v>139</v>
      </c>
      <c r="B6" s="2" t="s">
        <v>140</v>
      </c>
      <c r="C6" s="2" t="s">
        <v>142</v>
      </c>
      <c r="D6" s="2" t="s">
        <v>224</v>
      </c>
      <c r="E6" s="2" t="s">
        <v>122</v>
      </c>
      <c r="F6" s="2" t="s">
        <v>144</v>
      </c>
      <c r="G6" s="2" t="s">
        <v>207</v>
      </c>
      <c r="H6" s="2" t="s">
        <v>225</v>
      </c>
      <c r="I6" s="2" t="s">
        <v>143</v>
      </c>
      <c r="J6" s="2" t="s">
        <v>226</v>
      </c>
      <c r="K6" s="2" t="s">
        <v>227</v>
      </c>
    </row>
    <row r="7" s="1" customFormat="1" ht="20" customHeight="1" spans="1:11">
      <c r="A7" s="2" t="s">
        <v>149</v>
      </c>
      <c r="B7" s="2" t="s">
        <v>150</v>
      </c>
      <c r="C7" s="2" t="s">
        <v>152</v>
      </c>
      <c r="D7" s="2" t="s">
        <v>228</v>
      </c>
      <c r="E7" s="2" t="s">
        <v>134</v>
      </c>
      <c r="F7" s="2" t="s">
        <v>144</v>
      </c>
      <c r="G7" s="2" t="s">
        <v>207</v>
      </c>
      <c r="H7" s="2" t="s">
        <v>229</v>
      </c>
      <c r="I7" s="2" t="s">
        <v>230</v>
      </c>
      <c r="J7" s="2" t="s">
        <v>231</v>
      </c>
      <c r="K7" s="2" t="s">
        <v>232</v>
      </c>
    </row>
    <row r="8" s="1" customFormat="1" ht="20" customHeight="1" spans="1:11">
      <c r="A8" s="2" t="s">
        <v>108</v>
      </c>
      <c r="B8" s="2" t="s">
        <v>109</v>
      </c>
      <c r="C8" s="2" t="s">
        <v>111</v>
      </c>
      <c r="D8" s="2" t="s">
        <v>233</v>
      </c>
      <c r="E8" s="2" t="s">
        <v>80</v>
      </c>
      <c r="F8" s="2" t="s">
        <v>92</v>
      </c>
      <c r="G8" s="2" t="s">
        <v>207</v>
      </c>
      <c r="H8" s="2" t="s">
        <v>234</v>
      </c>
      <c r="I8" s="2" t="s">
        <v>235</v>
      </c>
      <c r="J8" s="2" t="s">
        <v>236</v>
      </c>
      <c r="K8" s="2" t="s">
        <v>237</v>
      </c>
    </row>
    <row r="9" s="1" customFormat="1" ht="20" customHeight="1" spans="1:11">
      <c r="A9" s="2" t="s">
        <v>97</v>
      </c>
      <c r="B9" s="2" t="s">
        <v>98</v>
      </c>
      <c r="C9" s="2" t="s">
        <v>238</v>
      </c>
      <c r="D9" s="2" t="s">
        <v>239</v>
      </c>
      <c r="E9" s="2" t="s">
        <v>103</v>
      </c>
      <c r="F9" s="2" t="s">
        <v>92</v>
      </c>
      <c r="G9" s="2" t="s">
        <v>207</v>
      </c>
      <c r="H9" s="2" t="s">
        <v>240</v>
      </c>
      <c r="I9" s="2" t="s">
        <v>241</v>
      </c>
      <c r="J9" s="2" t="s">
        <v>242</v>
      </c>
      <c r="K9" s="2" t="s">
        <v>243</v>
      </c>
    </row>
    <row r="10" s="1" customFormat="1" ht="20" customHeight="1" spans="1:11">
      <c r="A10" s="2" t="s">
        <v>69</v>
      </c>
      <c r="B10" s="2" t="s">
        <v>70</v>
      </c>
      <c r="C10" s="2" t="s">
        <v>75</v>
      </c>
      <c r="D10" s="2" t="s">
        <v>244</v>
      </c>
      <c r="E10" s="2" t="s">
        <v>79</v>
      </c>
      <c r="F10" s="2" t="s">
        <v>80</v>
      </c>
      <c r="G10" s="2" t="s">
        <v>207</v>
      </c>
      <c r="H10" s="2" t="s">
        <v>245</v>
      </c>
      <c r="I10" s="2" t="s">
        <v>77</v>
      </c>
      <c r="J10" s="2" t="s">
        <v>246</v>
      </c>
      <c r="K10" s="2" t="s">
        <v>247</v>
      </c>
    </row>
    <row r="11" s="1" customFormat="1" ht="20" customHeight="1" spans="1:11">
      <c r="A11" s="2" t="s">
        <v>86</v>
      </c>
      <c r="B11" s="2" t="s">
        <v>87</v>
      </c>
      <c r="C11" s="2" t="s">
        <v>89</v>
      </c>
      <c r="D11" s="2" t="s">
        <v>248</v>
      </c>
      <c r="E11" s="2" t="s">
        <v>80</v>
      </c>
      <c r="F11" s="2" t="s">
        <v>92</v>
      </c>
      <c r="G11" s="2" t="s">
        <v>207</v>
      </c>
      <c r="H11" s="2" t="s">
        <v>249</v>
      </c>
      <c r="I11" s="2" t="s">
        <v>90</v>
      </c>
      <c r="J11" s="2" t="s">
        <v>250</v>
      </c>
      <c r="K11" s="2" t="s">
        <v>251</v>
      </c>
    </row>
    <row r="12" s="1" customFormat="1" ht="20" customHeight="1" spans="1:11">
      <c r="A12" s="2" t="s">
        <v>127</v>
      </c>
      <c r="B12" s="2" t="s">
        <v>128</v>
      </c>
      <c r="C12" s="2" t="s">
        <v>130</v>
      </c>
      <c r="D12" s="2" t="s">
        <v>252</v>
      </c>
      <c r="E12" s="2" t="s">
        <v>133</v>
      </c>
      <c r="F12" s="2" t="s">
        <v>134</v>
      </c>
      <c r="G12" s="2" t="s">
        <v>207</v>
      </c>
      <c r="H12" s="2" t="s">
        <v>253</v>
      </c>
      <c r="I12" s="2" t="s">
        <v>131</v>
      </c>
      <c r="J12" s="2" t="s">
        <v>254</v>
      </c>
      <c r="K12" s="2" t="s">
        <v>255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2021-02-02T03:30:29Z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