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对账!$A$1:$AF$10</definedName>
  </definedNames>
  <calcPr calcId="144525"/>
</workbook>
</file>

<file path=xl/sharedStrings.xml><?xml version="1.0" encoding="utf-8"?>
<sst xmlns="http://schemas.openxmlformats.org/spreadsheetml/2006/main" count="551" uniqueCount="222">
  <si>
    <t>去哪儿网酒店预付对账单</t>
  </si>
  <si>
    <t>供应商名称：</t>
  </si>
  <si>
    <t>港丰国际</t>
  </si>
  <si>
    <t>结算周期：</t>
  </si>
  <si>
    <t>2021-01-25至2021-01-31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</si>
  <si>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</si>
  <si>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</si>
  <si>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</si>
  <si>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</si>
  <si>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</si>
  <si>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</si>
  <si>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</si>
  <si>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</si>
  <si>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</si>
  <si>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</si>
  <si>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</si>
  <si>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</si>
  <si>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</si>
  <si>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</si>
  <si>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</si>
  <si>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¥7,398.00</t>
  </si>
  <si>
    <t>¥1,736.00</t>
  </si>
  <si>
    <t>¥557.00</t>
  </si>
  <si>
    <t>-¥300.00</t>
  </si>
  <si>
    <t>¥4,805.00</t>
  </si>
  <si>
    <t>分类信息</t>
  </si>
  <si>
    <t>业务类型</t>
  </si>
  <si>
    <t>酒店预付（点击查看明细）</t>
  </si>
  <si>
    <t>¥5,105.00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</si>
  <si>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</si>
  <si>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</si>
  <si>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</si>
  <si>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</si>
  <si>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</si>
  <si>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</si>
  <si>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</si>
  <si>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</si>
  <si>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</si>
  <si>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</si>
  <si>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</si>
  <si>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</si>
  <si>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</si>
  <si>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</si>
  <si>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</si>
  <si>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</si>
  <si>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</si>
  <si>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</si>
  <si>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</si>
  <si>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</si>
  <si>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</si>
  <si>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</si>
  <si>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</si>
  <si>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</si>
  <si>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</si>
  <si>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</si>
  <si>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</si>
  <si>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</si>
  <si>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</si>
  <si>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</si>
  <si>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</si>
  <si>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</si>
  <si>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</si>
  <si>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</si>
  <si>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</si>
  <si>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</si>
  <si>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</si>
  <si>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</si>
  <si>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</si>
  <si>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</si>
  <si>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</si>
  <si>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</si>
  <si>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</si>
  <si>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702520484511</t>
  </si>
  <si>
    <t>1959783</t>
  </si>
  <si>
    <t>酒店预付</t>
  </si>
  <si>
    <t>否</t>
  </si>
  <si>
    <t>普通</t>
  </si>
  <si>
    <t>221941157</t>
  </si>
  <si>
    <t>澳门威尼斯人</t>
  </si>
  <si>
    <t>1619975</t>
  </si>
  <si>
    <t>LI/JIONG|MA/YAN</t>
  </si>
  <si>
    <t>2021-01-22</t>
  </si>
  <si>
    <t>2021-02-03</t>
  </si>
  <si>
    <t>2021-02-05</t>
  </si>
  <si>
    <t>¥1,586.00</t>
  </si>
  <si>
    <t>2021-01-26 18:04:45</t>
  </si>
  <si>
    <t>Royale Deluxe Suite with Cotai View</t>
  </si>
  <si>
    <t>WEBSITE</t>
  </si>
  <si>
    <t>702522412560</t>
  </si>
  <si>
    <t>1962362</t>
  </si>
  <si>
    <t>221919455</t>
  </si>
  <si>
    <t>澳门大仓酒店</t>
  </si>
  <si>
    <t>TAN/QUNDUAN</t>
  </si>
  <si>
    <t>2021-01-24</t>
  </si>
  <si>
    <t>2021-01-26</t>
  </si>
  <si>
    <t>2021-01-27</t>
  </si>
  <si>
    <t>¥567.00</t>
  </si>
  <si>
    <t>¥43.00</t>
  </si>
  <si>
    <t>¥524.00</t>
  </si>
  <si>
    <t>Deluxe Twin Room</t>
  </si>
  <si>
    <t>702524923788</t>
  </si>
  <si>
    <t>1964841</t>
  </si>
  <si>
    <t>221905052</t>
  </si>
  <si>
    <t>澳门凯旋门酒店</t>
  </si>
  <si>
    <t>WANG/JINHONG</t>
  </si>
  <si>
    <t>¥474.00</t>
  </si>
  <si>
    <t>¥52.00</t>
  </si>
  <si>
    <t>¥422.00</t>
  </si>
  <si>
    <t>premier twin room</t>
  </si>
  <si>
    <t>702524190611</t>
  </si>
  <si>
    <t>1965051</t>
  </si>
  <si>
    <t>NI/DEQIN</t>
  </si>
  <si>
    <t>¥521.00</t>
  </si>
  <si>
    <t>¥57.00</t>
  </si>
  <si>
    <t>¥464.00</t>
  </si>
  <si>
    <t>702524717207</t>
  </si>
  <si>
    <t>1964752</t>
  </si>
  <si>
    <t>221905088</t>
  </si>
  <si>
    <t>澳门君悦酒店</t>
  </si>
  <si>
    <t>WANG/FANG</t>
  </si>
  <si>
    <t>¥588.00</t>
  </si>
  <si>
    <t>¥64.00</t>
  </si>
  <si>
    <t>Grand Suite Twin</t>
  </si>
  <si>
    <t>702526685552</t>
  </si>
  <si>
    <t>1967954</t>
  </si>
  <si>
    <t>800157715</t>
  </si>
  <si>
    <t>澳门JW万豪酒店</t>
  </si>
  <si>
    <t>YANG/YINGHUI|LI/ZICONG</t>
  </si>
  <si>
    <t>2021-01-28</t>
  </si>
  <si>
    <t>2021-01-29</t>
  </si>
  <si>
    <t>¥710.00</t>
  </si>
  <si>
    <t>¥77.00</t>
  </si>
  <si>
    <t>¥633.00</t>
  </si>
  <si>
    <t>Deluxe twin room</t>
  </si>
  <si>
    <t>702526061269</t>
  </si>
  <si>
    <t>1967428</t>
  </si>
  <si>
    <t>179514329</t>
  </si>
  <si>
    <t>布尔萨喜来登酒店</t>
  </si>
  <si>
    <t>AINIWAER/ABUDUTEHEMAN|YALIMAMAITI/ABUDUHELILI|DILBAR/ADILAKHUNOVA|GULIJIAMALI/TUOHETI</t>
  </si>
  <si>
    <t>¥2,616.00</t>
  </si>
  <si>
    <t>¥249.00</t>
  </si>
  <si>
    <t>¥2,367.00</t>
  </si>
  <si>
    <t>Classic Room</t>
  </si>
  <si>
    <t>702528718319</t>
  </si>
  <si>
    <t>1968929</t>
  </si>
  <si>
    <t>221902745</t>
  </si>
  <si>
    <t>香港万丽海景酒店</t>
  </si>
  <si>
    <t>TANG/CHIWAI</t>
  </si>
  <si>
    <t>2021-01-30</t>
  </si>
  <si>
    <t>2021-02-13</t>
  </si>
  <si>
    <t>2021-02-14</t>
  </si>
  <si>
    <t>¥150.00</t>
  </si>
  <si>
    <t>2021-01-30 18:28:44</t>
  </si>
  <si>
    <t>Sea view Twin Room</t>
  </si>
  <si>
    <t>702525735267</t>
  </si>
  <si>
    <t>1966755</t>
  </si>
  <si>
    <t>856247606</t>
  </si>
  <si>
    <t>澳门新口岸智选假日酒店</t>
  </si>
  <si>
    <t>JIANG/ZUOJIA</t>
  </si>
  <si>
    <t>2021-01-31</t>
  </si>
  <si>
    <t>¥186.00</t>
  </si>
  <si>
    <t>¥15.00</t>
  </si>
  <si>
    <t>¥171.00</t>
  </si>
  <si>
    <t>Standard Room</t>
  </si>
  <si>
    <t>合计</t>
  </si>
  <si>
    <t/>
  </si>
  <si>
    <t>¥5,662.00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</si>
  <si>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</si>
  <si>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</si>
  <si>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</si>
  <si>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</si>
  <si>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</si>
  <si>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</si>
  <si>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</si>
  <si>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chase_deduct_MSni210130183222527</t>
  </si>
  <si>
    <t>1150251</t>
  </si>
  <si>
    <t>赔付-房费追回</t>
  </si>
  <si>
    <t>--</t>
  </si>
  <si>
    <t>生成追赔task#追赔系统-预付扣款直连#</t>
  </si>
  <si>
    <t>NPH20210130140752859354</t>
  </si>
  <si>
    <t>返现日期</t>
  </si>
  <si>
    <t>,</t>
  </si>
  <si>
    <r>
      <t>原单未结算，强制扣款</t>
    </r>
    <r>
      <rPr>
        <sz val="10"/>
        <rFont val="Arial"/>
        <charset val="134"/>
      </rPr>
      <t>300</t>
    </r>
    <r>
      <rPr>
        <sz val="10"/>
        <rFont val="宋体"/>
        <charset val="134"/>
      </rPr>
      <t>元，已抵冲</t>
    </r>
  </si>
  <si>
    <t>A210202114423459</t>
  </si>
  <si>
    <r>
      <t>合计</t>
    </r>
    <r>
      <rPr>
        <sz val="10"/>
        <rFont val="Arial"/>
        <charset val="134"/>
      </rPr>
      <t>4805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</si>
  <si>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</si>
  <si>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</si>
  <si>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</si>
  <si>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</si>
  <si>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</si>
  <si>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</si>
  <si>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</si>
  <si>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YANG YINGHUI,LI ZICONG</t>
  </si>
  <si>
    <t>RMB</t>
  </si>
  <si>
    <t>633.00</t>
  </si>
  <si>
    <t>YANG/YINGHUI</t>
  </si>
  <si>
    <t>15018439231</t>
  </si>
  <si>
    <t>2021/1/28 17:07:17</t>
  </si>
  <si>
    <t>AINIWAER ABUDUTEHEMAN,YALIMAMAITI ABUDUHELILI,DILBAR ADILAKHUNOVA,GULIJIAMALI TUOHETI</t>
  </si>
  <si>
    <t>2367.00</t>
  </si>
  <si>
    <t>AINIWAER/ABUDUTEHEMAN</t>
  </si>
  <si>
    <t>+90****563999</t>
  </si>
  <si>
    <t>2021/1/28 1:50:36</t>
  </si>
  <si>
    <t>JIANG ZUOJIA</t>
  </si>
  <si>
    <t>171.00</t>
  </si>
  <si>
    <t>177****6480</t>
  </si>
  <si>
    <t>2021/1/27 16:38:46</t>
  </si>
  <si>
    <t>NI DEQIN</t>
  </si>
  <si>
    <t>464.00</t>
  </si>
  <si>
    <t>15301598586</t>
  </si>
  <si>
    <t>2021/1/26 12:11:31</t>
  </si>
  <si>
    <t>WANG JINHONG</t>
  </si>
  <si>
    <t>422.00</t>
  </si>
  <si>
    <t>+85363280513</t>
  </si>
  <si>
    <t>2021/1/26 9:33:42</t>
  </si>
  <si>
    <t>WANG FANG</t>
  </si>
  <si>
    <t>524.00</t>
  </si>
  <si>
    <t>139****1177</t>
  </si>
  <si>
    <t>2021/1/26 4:49:44</t>
  </si>
  <si>
    <t>TAN QUNDUAN</t>
  </si>
  <si>
    <t>137****6131</t>
  </si>
  <si>
    <t>2021/1/24 9:17:24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</si>
</sst>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30" borderId="16" applyNumberFormat="0" applyFon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10" borderId="13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29" fillId="34" borderId="17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4" sqref="K4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9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25" t="s">
        <v>19</v>
      </c>
      <c r="K5" s="25" t="s">
        <v>24</v>
      </c>
    </row>
    <row r="6" ht="27.95" customHeight="1" spans="1:9">
      <c r="A6" s="19" t="s">
        <v>25</v>
      </c>
      <c r="D6" s="30"/>
      <c r="E6" s="31"/>
      <c r="F6" s="31"/>
      <c r="G6" s="32"/>
      <c r="H6" s="31"/>
      <c r="I6" s="36"/>
    </row>
    <row r="7" ht="15" customHeight="1" spans="1:11">
      <c r="A7" s="21" t="s">
        <v>26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27</v>
      </c>
      <c r="B8" s="34">
        <v>9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25" t="s">
        <v>19</v>
      </c>
      <c r="K8" s="25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/>
      <c r="C12" s="17"/>
      <c r="F12" s="39"/>
      <c r="I12" s="39"/>
    </row>
    <row r="13" ht="15" customHeight="1" spans="1:9">
      <c r="A13" s="37" t="s">
        <v>33</v>
      </c>
      <c r="B13" s="38" t="s">
        <v>34</v>
      </c>
      <c r="C13" s="17"/>
      <c r="F13" s="39"/>
      <c r="I13" s="39"/>
    </row>
    <row r="14" ht="15" customHeight="1" spans="1:9">
      <c r="A14" s="37" t="s">
        <v>35</v>
      </c>
      <c r="B14" s="38" t="s">
        <v>36</v>
      </c>
      <c r="C14" s="17"/>
      <c r="F14" s="39"/>
      <c r="G14" s="17"/>
      <c r="H14" s="17"/>
      <c r="I14" s="39"/>
    </row>
    <row r="15" ht="15" customHeight="1" spans="1:9">
      <c r="A15" s="37" t="s">
        <v>37</v>
      </c>
      <c r="B15" s="38" t="s">
        <v>38</v>
      </c>
      <c r="C15" s="17"/>
      <c r="F15" s="39"/>
      <c r="I15" s="39"/>
    </row>
    <row r="16" ht="15" customHeight="1" spans="1:9">
      <c r="A16" s="37" t="s">
        <v>39</v>
      </c>
      <c r="B16" s="38" t="s">
        <v>40</v>
      </c>
      <c r="C16" s="17"/>
      <c r="F16" s="39"/>
      <c r="I16" s="39"/>
    </row>
    <row r="17" ht="15" customHeight="1" spans="1:6">
      <c r="A17" s="37" t="s">
        <v>41</v>
      </c>
      <c r="B17" s="38" t="s">
        <v>42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3" t="s">
        <v>43</v>
      </c>
      <c r="B1" s="3" t="s">
        <v>44</v>
      </c>
      <c r="C1" s="3" t="s">
        <v>26</v>
      </c>
      <c r="D1" s="3" t="s">
        <v>45</v>
      </c>
      <c r="E1" s="3" t="s">
        <v>46</v>
      </c>
      <c r="F1" s="3" t="s">
        <v>47</v>
      </c>
      <c r="G1" s="3" t="s">
        <v>48</v>
      </c>
      <c r="H1" s="3" t="s">
        <v>49</v>
      </c>
      <c r="I1" s="3" t="s">
        <v>50</v>
      </c>
      <c r="J1" s="3" t="s">
        <v>51</v>
      </c>
      <c r="K1" s="3" t="s">
        <v>52</v>
      </c>
      <c r="L1" s="3" t="s">
        <v>53</v>
      </c>
      <c r="M1" s="3" t="s">
        <v>54</v>
      </c>
      <c r="N1" s="3" t="s">
        <v>55</v>
      </c>
      <c r="O1" s="3" t="s">
        <v>56</v>
      </c>
      <c r="P1" s="3" t="s">
        <v>57</v>
      </c>
      <c r="Q1" s="3" t="s">
        <v>58</v>
      </c>
      <c r="R1" s="3" t="s">
        <v>10</v>
      </c>
      <c r="S1" s="3" t="s">
        <v>11</v>
      </c>
      <c r="T1" s="3" t="s">
        <v>59</v>
      </c>
      <c r="U1" s="3" t="s">
        <v>60</v>
      </c>
      <c r="V1" s="3" t="s">
        <v>61</v>
      </c>
      <c r="W1" s="3" t="s">
        <v>62</v>
      </c>
      <c r="X1" s="9" t="s">
        <v>63</v>
      </c>
      <c r="Y1" s="9" t="s">
        <v>64</v>
      </c>
      <c r="Z1" s="3" t="s">
        <v>17</v>
      </c>
      <c r="AA1" s="3" t="s">
        <v>14</v>
      </c>
      <c r="AB1" s="3" t="s">
        <v>65</v>
      </c>
      <c r="AC1" s="3" t="s">
        <v>18</v>
      </c>
      <c r="AD1" s="3" t="s">
        <v>66</v>
      </c>
      <c r="AE1" s="3" t="s">
        <v>67</v>
      </c>
      <c r="AF1" s="3" t="s">
        <v>68</v>
      </c>
      <c r="AG1" s="3" t="s">
        <v>69</v>
      </c>
      <c r="AH1" s="3" t="s">
        <v>70</v>
      </c>
      <c r="AI1" s="3" t="s">
        <v>71</v>
      </c>
    </row>
    <row r="2" ht="14.25" customHeight="1" spans="1:34">
      <c r="A2" s="4" t="s">
        <v>72</v>
      </c>
      <c r="B2" s="4" t="s">
        <v>73</v>
      </c>
      <c r="C2" s="4" t="s">
        <v>74</v>
      </c>
      <c r="D2" s="4" t="s">
        <v>75</v>
      </c>
      <c r="E2" s="4" t="s">
        <v>76</v>
      </c>
      <c r="F2" s="4" t="s">
        <v>75</v>
      </c>
      <c r="G2" s="4" t="s">
        <v>77</v>
      </c>
      <c r="H2" s="6" t="s">
        <v>78</v>
      </c>
      <c r="I2" s="6" t="s">
        <v>79</v>
      </c>
      <c r="J2" s="6" t="s">
        <v>2</v>
      </c>
      <c r="K2" s="6" t="s">
        <v>80</v>
      </c>
      <c r="L2" s="6">
        <v>1</v>
      </c>
      <c r="M2" s="6">
        <v>2</v>
      </c>
      <c r="N2" s="6" t="s">
        <v>81</v>
      </c>
      <c r="O2" s="6" t="s">
        <v>82</v>
      </c>
      <c r="P2" s="6" t="s">
        <v>83</v>
      </c>
      <c r="Q2" s="6"/>
      <c r="R2" s="10" t="s">
        <v>84</v>
      </c>
      <c r="S2" s="12" t="s">
        <v>84</v>
      </c>
      <c r="T2" s="6" t="s">
        <v>85</v>
      </c>
      <c r="U2" s="10" t="s">
        <v>19</v>
      </c>
      <c r="V2" s="10" t="s">
        <v>19</v>
      </c>
      <c r="W2" s="12" t="s">
        <v>19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4" t="s">
        <v>88</v>
      </c>
      <c r="B3" s="4" t="s">
        <v>89</v>
      </c>
      <c r="C3" s="4" t="s">
        <v>74</v>
      </c>
      <c r="D3" s="4" t="s">
        <v>75</v>
      </c>
      <c r="E3" s="4" t="s">
        <v>76</v>
      </c>
      <c r="F3" s="4" t="s">
        <v>75</v>
      </c>
      <c r="G3" s="4" t="s">
        <v>90</v>
      </c>
      <c r="H3" s="6" t="s">
        <v>91</v>
      </c>
      <c r="I3" s="6" t="s">
        <v>79</v>
      </c>
      <c r="J3" s="6" t="s">
        <v>2</v>
      </c>
      <c r="K3" s="6" t="s">
        <v>92</v>
      </c>
      <c r="L3" s="6">
        <v>1</v>
      </c>
      <c r="M3" s="6">
        <v>1</v>
      </c>
      <c r="N3" s="6" t="s">
        <v>93</v>
      </c>
      <c r="O3" s="6" t="s">
        <v>94</v>
      </c>
      <c r="P3" s="6" t="s">
        <v>95</v>
      </c>
      <c r="Q3" s="6"/>
      <c r="R3" s="10" t="s">
        <v>96</v>
      </c>
      <c r="S3" s="12" t="s">
        <v>19</v>
      </c>
      <c r="T3" s="6"/>
      <c r="U3" s="10" t="s">
        <v>19</v>
      </c>
      <c r="V3" s="10" t="s">
        <v>96</v>
      </c>
      <c r="W3" s="12" t="s">
        <v>97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87</v>
      </c>
      <c r="AG3" t="s">
        <v>75</v>
      </c>
      <c r="AH3" t="s">
        <v>19</v>
      </c>
    </row>
    <row r="4" ht="14.25" customHeight="1" spans="1:34">
      <c r="A4" s="4" t="s">
        <v>100</v>
      </c>
      <c r="B4" s="4" t="s">
        <v>101</v>
      </c>
      <c r="C4" s="4" t="s">
        <v>74</v>
      </c>
      <c r="D4" s="4" t="s">
        <v>75</v>
      </c>
      <c r="E4" s="4" t="s">
        <v>76</v>
      </c>
      <c r="F4" s="4" t="s">
        <v>75</v>
      </c>
      <c r="G4" s="4" t="s">
        <v>102</v>
      </c>
      <c r="H4" s="6" t="s">
        <v>103</v>
      </c>
      <c r="I4" s="6" t="s">
        <v>79</v>
      </c>
      <c r="J4" s="6" t="s">
        <v>2</v>
      </c>
      <c r="K4" s="6" t="s">
        <v>104</v>
      </c>
      <c r="L4" s="6">
        <v>1</v>
      </c>
      <c r="M4" s="6">
        <v>1</v>
      </c>
      <c r="N4" s="6" t="s">
        <v>94</v>
      </c>
      <c r="O4" s="6" t="s">
        <v>94</v>
      </c>
      <c r="P4" s="6" t="s">
        <v>95</v>
      </c>
      <c r="Q4" s="6"/>
      <c r="R4" s="10" t="s">
        <v>105</v>
      </c>
      <c r="S4" s="12" t="s">
        <v>19</v>
      </c>
      <c r="T4" s="6"/>
      <c r="U4" s="10" t="s">
        <v>19</v>
      </c>
      <c r="V4" s="10" t="s">
        <v>105</v>
      </c>
      <c r="W4" s="12" t="s">
        <v>106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87</v>
      </c>
      <c r="AG4" t="s">
        <v>75</v>
      </c>
      <c r="AH4" t="s">
        <v>19</v>
      </c>
    </row>
    <row r="5" ht="14.25" customHeight="1" spans="1:34">
      <c r="A5" s="4" t="s">
        <v>109</v>
      </c>
      <c r="B5" s="4" t="s">
        <v>110</v>
      </c>
      <c r="C5" s="4" t="s">
        <v>74</v>
      </c>
      <c r="D5" s="4" t="s">
        <v>75</v>
      </c>
      <c r="E5" s="4" t="s">
        <v>76</v>
      </c>
      <c r="F5" s="4" t="s">
        <v>75</v>
      </c>
      <c r="G5" s="4" t="s">
        <v>102</v>
      </c>
      <c r="H5" s="6" t="s">
        <v>103</v>
      </c>
      <c r="I5" s="6" t="s">
        <v>79</v>
      </c>
      <c r="J5" s="6" t="s">
        <v>2</v>
      </c>
      <c r="K5" s="6" t="s">
        <v>111</v>
      </c>
      <c r="L5" s="6">
        <v>1</v>
      </c>
      <c r="M5" s="6">
        <v>1</v>
      </c>
      <c r="N5" s="6" t="s">
        <v>94</v>
      </c>
      <c r="O5" s="6" t="s">
        <v>94</v>
      </c>
      <c r="P5" s="6" t="s">
        <v>95</v>
      </c>
      <c r="Q5" s="6"/>
      <c r="R5" s="10" t="s">
        <v>112</v>
      </c>
      <c r="S5" s="12" t="s">
        <v>19</v>
      </c>
      <c r="T5" s="6"/>
      <c r="U5" s="10" t="s">
        <v>19</v>
      </c>
      <c r="V5" s="10" t="s">
        <v>112</v>
      </c>
      <c r="W5" s="12" t="s">
        <v>113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114</v>
      </c>
      <c r="AD5" t="s">
        <v>6</v>
      </c>
      <c r="AE5" t="s">
        <v>108</v>
      </c>
      <c r="AF5" t="s">
        <v>87</v>
      </c>
      <c r="AG5" t="s">
        <v>75</v>
      </c>
      <c r="AH5" t="s">
        <v>19</v>
      </c>
    </row>
    <row r="6" ht="14.25" customHeight="1" spans="1:34">
      <c r="A6" s="4" t="s">
        <v>115</v>
      </c>
      <c r="B6" s="4" t="s">
        <v>116</v>
      </c>
      <c r="C6" s="4" t="s">
        <v>74</v>
      </c>
      <c r="D6" s="4" t="s">
        <v>75</v>
      </c>
      <c r="E6" s="4" t="s">
        <v>76</v>
      </c>
      <c r="F6" s="4" t="s">
        <v>75</v>
      </c>
      <c r="G6" s="4" t="s">
        <v>117</v>
      </c>
      <c r="H6" s="6" t="s">
        <v>118</v>
      </c>
      <c r="I6" s="6" t="s">
        <v>79</v>
      </c>
      <c r="J6" s="6" t="s">
        <v>2</v>
      </c>
      <c r="K6" s="6" t="s">
        <v>119</v>
      </c>
      <c r="L6" s="6">
        <v>1</v>
      </c>
      <c r="M6" s="6">
        <v>1</v>
      </c>
      <c r="N6" s="6" t="s">
        <v>94</v>
      </c>
      <c r="O6" s="6" t="s">
        <v>94</v>
      </c>
      <c r="P6" s="6" t="s">
        <v>95</v>
      </c>
      <c r="Q6" s="6"/>
      <c r="R6" s="10" t="s">
        <v>120</v>
      </c>
      <c r="S6" s="12" t="s">
        <v>19</v>
      </c>
      <c r="T6" s="6"/>
      <c r="U6" s="10" t="s">
        <v>19</v>
      </c>
      <c r="V6" s="10" t="s">
        <v>120</v>
      </c>
      <c r="W6" s="12" t="s">
        <v>121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98</v>
      </c>
      <c r="AD6" t="s">
        <v>6</v>
      </c>
      <c r="AE6" t="s">
        <v>122</v>
      </c>
      <c r="AF6" t="s">
        <v>87</v>
      </c>
      <c r="AG6" t="s">
        <v>75</v>
      </c>
      <c r="AH6" t="s">
        <v>19</v>
      </c>
    </row>
    <row r="7" ht="14.25" customHeight="1" spans="1:34">
      <c r="A7" s="4" t="s">
        <v>123</v>
      </c>
      <c r="B7" s="4" t="s">
        <v>124</v>
      </c>
      <c r="C7" s="4" t="s">
        <v>74</v>
      </c>
      <c r="D7" s="4" t="s">
        <v>75</v>
      </c>
      <c r="E7" s="4" t="s">
        <v>76</v>
      </c>
      <c r="F7" s="4" t="s">
        <v>75</v>
      </c>
      <c r="G7" s="4" t="s">
        <v>125</v>
      </c>
      <c r="H7" s="6" t="s">
        <v>126</v>
      </c>
      <c r="I7" s="6" t="s">
        <v>79</v>
      </c>
      <c r="J7" s="6" t="s">
        <v>2</v>
      </c>
      <c r="K7" s="6" t="s">
        <v>127</v>
      </c>
      <c r="L7" s="6">
        <v>1</v>
      </c>
      <c r="M7" s="6">
        <v>1</v>
      </c>
      <c r="N7" s="6" t="s">
        <v>128</v>
      </c>
      <c r="O7" s="6" t="s">
        <v>128</v>
      </c>
      <c r="P7" s="6" t="s">
        <v>129</v>
      </c>
      <c r="Q7" s="6"/>
      <c r="R7" s="10" t="s">
        <v>130</v>
      </c>
      <c r="S7" s="12" t="s">
        <v>19</v>
      </c>
      <c r="T7" s="6"/>
      <c r="U7" s="10" t="s">
        <v>19</v>
      </c>
      <c r="V7" s="10" t="s">
        <v>130</v>
      </c>
      <c r="W7" s="12" t="s">
        <v>131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132</v>
      </c>
      <c r="AD7" t="s">
        <v>6</v>
      </c>
      <c r="AE7" t="s">
        <v>133</v>
      </c>
      <c r="AF7" t="s">
        <v>87</v>
      </c>
      <c r="AG7" t="s">
        <v>75</v>
      </c>
      <c r="AH7" t="s">
        <v>19</v>
      </c>
    </row>
    <row r="8" ht="14.25" customHeight="1" spans="1:34">
      <c r="A8" s="4" t="s">
        <v>134</v>
      </c>
      <c r="B8" s="4" t="s">
        <v>135</v>
      </c>
      <c r="C8" s="4" t="s">
        <v>74</v>
      </c>
      <c r="D8" s="4" t="s">
        <v>75</v>
      </c>
      <c r="E8" s="4" t="s">
        <v>76</v>
      </c>
      <c r="F8" s="4" t="s">
        <v>75</v>
      </c>
      <c r="G8" s="4" t="s">
        <v>136</v>
      </c>
      <c r="H8" s="6" t="s">
        <v>137</v>
      </c>
      <c r="I8" s="6" t="s">
        <v>79</v>
      </c>
      <c r="J8" s="6" t="s">
        <v>2</v>
      </c>
      <c r="K8" s="6" t="s">
        <v>138</v>
      </c>
      <c r="L8" s="6">
        <v>3</v>
      </c>
      <c r="M8" s="6">
        <v>2</v>
      </c>
      <c r="N8" s="6" t="s">
        <v>128</v>
      </c>
      <c r="O8" s="6" t="s">
        <v>95</v>
      </c>
      <c r="P8" s="6" t="s">
        <v>129</v>
      </c>
      <c r="Q8" s="6"/>
      <c r="R8" s="10" t="s">
        <v>139</v>
      </c>
      <c r="S8" s="12" t="s">
        <v>19</v>
      </c>
      <c r="T8" s="6"/>
      <c r="U8" s="10" t="s">
        <v>19</v>
      </c>
      <c r="V8" s="10" t="s">
        <v>139</v>
      </c>
      <c r="W8" s="12" t="s">
        <v>140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141</v>
      </c>
      <c r="AD8" t="s">
        <v>6</v>
      </c>
      <c r="AE8" t="s">
        <v>142</v>
      </c>
      <c r="AF8" t="s">
        <v>87</v>
      </c>
      <c r="AG8" t="s">
        <v>75</v>
      </c>
      <c r="AH8" t="s">
        <v>19</v>
      </c>
    </row>
    <row r="9" ht="14.25" customHeight="1" spans="1:34">
      <c r="A9" s="4" t="s">
        <v>143</v>
      </c>
      <c r="B9" s="4" t="s">
        <v>144</v>
      </c>
      <c r="C9" s="4" t="s">
        <v>74</v>
      </c>
      <c r="D9" s="4" t="s">
        <v>75</v>
      </c>
      <c r="E9" s="4" t="s">
        <v>76</v>
      </c>
      <c r="F9" s="4" t="s">
        <v>75</v>
      </c>
      <c r="G9" s="4" t="s">
        <v>145</v>
      </c>
      <c r="H9" s="6" t="s">
        <v>146</v>
      </c>
      <c r="I9" s="6" t="s">
        <v>79</v>
      </c>
      <c r="J9" s="6" t="s">
        <v>2</v>
      </c>
      <c r="K9" s="6" t="s">
        <v>147</v>
      </c>
      <c r="L9" s="6">
        <v>1</v>
      </c>
      <c r="M9" s="6">
        <v>1</v>
      </c>
      <c r="N9" s="6" t="s">
        <v>148</v>
      </c>
      <c r="O9" s="6" t="s">
        <v>149</v>
      </c>
      <c r="P9" s="6" t="s">
        <v>150</v>
      </c>
      <c r="Q9" s="6"/>
      <c r="R9" s="10" t="s">
        <v>151</v>
      </c>
      <c r="S9" s="12" t="s">
        <v>151</v>
      </c>
      <c r="T9" s="6" t="s">
        <v>152</v>
      </c>
      <c r="U9" s="10" t="s">
        <v>19</v>
      </c>
      <c r="V9" s="10" t="s">
        <v>19</v>
      </c>
      <c r="W9" s="12" t="s">
        <v>19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19</v>
      </c>
      <c r="AD9" t="s">
        <v>6</v>
      </c>
      <c r="AE9" t="s">
        <v>153</v>
      </c>
      <c r="AF9" t="s">
        <v>87</v>
      </c>
      <c r="AG9" t="s">
        <v>75</v>
      </c>
      <c r="AH9" t="s">
        <v>19</v>
      </c>
    </row>
    <row r="10" ht="14.25" customHeight="1" spans="1:34">
      <c r="A10" s="4" t="s">
        <v>154</v>
      </c>
      <c r="B10" s="4" t="s">
        <v>155</v>
      </c>
      <c r="C10" s="4" t="s">
        <v>74</v>
      </c>
      <c r="D10" s="4" t="s">
        <v>75</v>
      </c>
      <c r="E10" s="4" t="s">
        <v>76</v>
      </c>
      <c r="F10" s="4" t="s">
        <v>75</v>
      </c>
      <c r="G10" s="4" t="s">
        <v>156</v>
      </c>
      <c r="H10" s="6" t="s">
        <v>157</v>
      </c>
      <c r="I10" s="6" t="s">
        <v>79</v>
      </c>
      <c r="J10" s="6" t="s">
        <v>2</v>
      </c>
      <c r="K10" s="6" t="s">
        <v>158</v>
      </c>
      <c r="L10" s="6">
        <v>1</v>
      </c>
      <c r="M10" s="6">
        <v>1</v>
      </c>
      <c r="N10" s="6" t="s">
        <v>95</v>
      </c>
      <c r="O10" s="6" t="s">
        <v>148</v>
      </c>
      <c r="P10" s="6" t="s">
        <v>159</v>
      </c>
      <c r="Q10" s="6"/>
      <c r="R10" s="10" t="s">
        <v>160</v>
      </c>
      <c r="S10" s="12" t="s">
        <v>19</v>
      </c>
      <c r="T10" s="6"/>
      <c r="U10" s="10" t="s">
        <v>19</v>
      </c>
      <c r="V10" s="10" t="s">
        <v>160</v>
      </c>
      <c r="W10" s="12" t="s">
        <v>161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162</v>
      </c>
      <c r="AD10" t="s">
        <v>6</v>
      </c>
      <c r="AE10" t="s">
        <v>163</v>
      </c>
      <c r="AF10" t="s">
        <v>87</v>
      </c>
      <c r="AG10" t="s">
        <v>75</v>
      </c>
      <c r="AH10" t="s">
        <v>19</v>
      </c>
    </row>
    <row r="11" customHeight="1" spans="1:32">
      <c r="A11" s="8" t="s">
        <v>164</v>
      </c>
      <c r="B11" s="8"/>
      <c r="C11" s="8" t="s">
        <v>165</v>
      </c>
      <c r="D11" s="8"/>
      <c r="E11" s="8"/>
      <c r="F11" s="8"/>
      <c r="G11" s="8" t="s">
        <v>165</v>
      </c>
      <c r="H11" s="8" t="s">
        <v>165</v>
      </c>
      <c r="I11" s="8" t="s">
        <v>165</v>
      </c>
      <c r="J11" s="8" t="s">
        <v>165</v>
      </c>
      <c r="K11" s="8" t="s">
        <v>165</v>
      </c>
      <c r="L11" s="8" t="s">
        <v>165</v>
      </c>
      <c r="M11" s="8" t="s">
        <v>165</v>
      </c>
      <c r="N11" s="8" t="s">
        <v>165</v>
      </c>
      <c r="O11" s="8" t="s">
        <v>165</v>
      </c>
      <c r="P11" s="8" t="s">
        <v>165</v>
      </c>
      <c r="Q11" s="8"/>
      <c r="R11" s="11" t="s">
        <v>20</v>
      </c>
      <c r="S11" s="11" t="s">
        <v>21</v>
      </c>
      <c r="T11" s="8" t="s">
        <v>165</v>
      </c>
      <c r="U11" s="11"/>
      <c r="V11" s="11" t="s">
        <v>166</v>
      </c>
      <c r="W11" s="11" t="s">
        <v>22</v>
      </c>
      <c r="X11" s="11"/>
      <c r="Y11" s="11"/>
      <c r="Z11" s="11"/>
      <c r="AA11" s="8"/>
      <c r="AB11" s="11"/>
      <c r="AC11" s="8"/>
      <c r="AD11" s="8" t="s">
        <v>165</v>
      </c>
      <c r="AE11" s="8"/>
      <c r="AF11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3" t="s">
        <v>167</v>
      </c>
      <c r="B1" s="3" t="s">
        <v>168</v>
      </c>
      <c r="C1" s="3" t="s">
        <v>50</v>
      </c>
      <c r="D1" s="3" t="s">
        <v>51</v>
      </c>
      <c r="E1" s="3" t="s">
        <v>46</v>
      </c>
      <c r="F1" s="3" t="s">
        <v>47</v>
      </c>
      <c r="G1" s="3" t="s">
        <v>169</v>
      </c>
      <c r="H1" s="3" t="s">
        <v>170</v>
      </c>
      <c r="I1" s="3" t="s">
        <v>13</v>
      </c>
      <c r="J1" s="3" t="s">
        <v>17</v>
      </c>
      <c r="K1" s="3" t="s">
        <v>18</v>
      </c>
      <c r="L1" s="9" t="s">
        <v>171</v>
      </c>
      <c r="M1" s="3" t="s">
        <v>172</v>
      </c>
      <c r="N1" s="3" t="s">
        <v>173</v>
      </c>
    </row>
    <row r="2" ht="14.25" customHeight="1" spans="1:256">
      <c r="A2" s="4" t="s">
        <v>174</v>
      </c>
      <c r="B2" s="6" t="s">
        <v>143</v>
      </c>
      <c r="C2" s="6" t="s">
        <v>175</v>
      </c>
      <c r="D2" s="6" t="s">
        <v>2</v>
      </c>
      <c r="E2" s="6" t="s">
        <v>76</v>
      </c>
      <c r="F2" s="6" t="s">
        <v>75</v>
      </c>
      <c r="G2" s="6" t="s">
        <v>148</v>
      </c>
      <c r="H2" s="6" t="s">
        <v>176</v>
      </c>
      <c r="I2" s="10" t="s">
        <v>23</v>
      </c>
      <c r="J2" s="10" t="s">
        <v>19</v>
      </c>
      <c r="K2" s="10" t="s">
        <v>23</v>
      </c>
      <c r="L2" s="6" t="s">
        <v>177</v>
      </c>
      <c r="M2" s="6" t="s">
        <v>178</v>
      </c>
      <c r="N2" s="6" t="s">
        <v>179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customHeight="1" spans="1:14">
      <c r="A3" s="8" t="s">
        <v>164</v>
      </c>
      <c r="B3" s="8" t="s">
        <v>165</v>
      </c>
      <c r="C3" s="8" t="s">
        <v>165</v>
      </c>
      <c r="D3" s="8" t="s">
        <v>165</v>
      </c>
      <c r="E3" s="8"/>
      <c r="F3" s="8"/>
      <c r="G3" s="8" t="s">
        <v>165</v>
      </c>
      <c r="H3" s="8" t="s">
        <v>165</v>
      </c>
      <c r="I3" s="11" t="s">
        <v>23</v>
      </c>
      <c r="J3" s="11"/>
      <c r="K3" s="11"/>
      <c r="L3" s="8"/>
      <c r="M3" s="8" t="s">
        <v>165</v>
      </c>
      <c r="N3" t="s">
        <v>165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3" t="s">
        <v>43</v>
      </c>
      <c r="B1" s="3" t="s">
        <v>44</v>
      </c>
      <c r="C1" s="3" t="s">
        <v>55</v>
      </c>
      <c r="D1" s="3" t="s">
        <v>56</v>
      </c>
      <c r="E1" s="3" t="s">
        <v>57</v>
      </c>
      <c r="F1" s="3" t="s">
        <v>180</v>
      </c>
      <c r="G1" s="3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I17" sqref="I17"/>
    </sheetView>
  </sheetViews>
  <sheetFormatPr defaultColWidth="9.14285714285714" defaultRowHeight="12.75"/>
  <cols>
    <col min="1" max="1" width="14.7142857142857" customWidth="1"/>
    <col min="2" max="2" width="13.2857142857143" customWidth="1"/>
  </cols>
  <sheetData>
    <row r="1" spans="1:11">
      <c r="A1" s="3" t="s">
        <v>43</v>
      </c>
      <c r="B1" s="3" t="s">
        <v>18</v>
      </c>
      <c r="K1" t="s">
        <v>181</v>
      </c>
    </row>
    <row r="2" ht="14.25" customHeight="1" spans="1:11">
      <c r="A2" s="42" t="s">
        <v>72</v>
      </c>
      <c r="B2" s="5">
        <v>0</v>
      </c>
      <c r="C2" t="e">
        <f>VLOOKUP(A2,HOP!A:H,8,0)</f>
        <v>#N/A</v>
      </c>
      <c r="D2">
        <v>1959783</v>
      </c>
      <c r="E2" t="e">
        <f>B2-C2</f>
        <v>#N/A</v>
      </c>
      <c r="K2" t="str">
        <f>$K$1&amp;D2</f>
        <v>,1959783</v>
      </c>
    </row>
    <row r="3" ht="14.25" customHeight="1" spans="1:11">
      <c r="A3" s="4" t="s">
        <v>88</v>
      </c>
      <c r="B3" s="5">
        <v>524</v>
      </c>
      <c r="C3" t="str">
        <f>VLOOKUP(A3,HOP!A:H,8,0)</f>
        <v>524.00</v>
      </c>
      <c r="D3" t="str">
        <f>VLOOKUP(A3,HOP!A:B,2,0)</f>
        <v>1962362</v>
      </c>
      <c r="E3">
        <f t="shared" ref="E3:E11" si="0">B3-C3</f>
        <v>0</v>
      </c>
      <c r="K3" t="str">
        <f t="shared" ref="K3:K11" si="1">$K$1&amp;D3</f>
        <v>,1962362</v>
      </c>
    </row>
    <row r="4" ht="14.25" customHeight="1" spans="1:11">
      <c r="A4" s="4" t="s">
        <v>100</v>
      </c>
      <c r="B4" s="5">
        <v>422</v>
      </c>
      <c r="C4" t="str">
        <f>VLOOKUP(A4,HOP!A:H,8,0)</f>
        <v>422.00</v>
      </c>
      <c r="D4" t="str">
        <f>VLOOKUP(A4,HOP!A:B,2,0)</f>
        <v>1964841</v>
      </c>
      <c r="E4">
        <f t="shared" si="0"/>
        <v>0</v>
      </c>
      <c r="K4" t="str">
        <f t="shared" si="1"/>
        <v>,1964841</v>
      </c>
    </row>
    <row r="5" ht="14.25" customHeight="1" spans="1:11">
      <c r="A5" s="4" t="s">
        <v>109</v>
      </c>
      <c r="B5" s="5">
        <v>464</v>
      </c>
      <c r="C5" t="str">
        <f>VLOOKUP(A5,HOP!A:H,8,0)</f>
        <v>464.00</v>
      </c>
      <c r="D5" t="str">
        <f>VLOOKUP(A5,HOP!A:B,2,0)</f>
        <v>1965051</v>
      </c>
      <c r="E5">
        <f t="shared" si="0"/>
        <v>0</v>
      </c>
      <c r="K5" t="str">
        <f t="shared" si="1"/>
        <v>,1965051</v>
      </c>
    </row>
    <row r="6" ht="14.25" customHeight="1" spans="1:11">
      <c r="A6" s="4" t="s">
        <v>115</v>
      </c>
      <c r="B6" s="5">
        <v>524</v>
      </c>
      <c r="C6" t="str">
        <f>VLOOKUP(A6,HOP!A:H,8,0)</f>
        <v>524.00</v>
      </c>
      <c r="D6" t="str">
        <f>VLOOKUP(A6,HOP!A:B,2,0)</f>
        <v>1964752</v>
      </c>
      <c r="E6">
        <f t="shared" si="0"/>
        <v>0</v>
      </c>
      <c r="K6" t="str">
        <f t="shared" si="1"/>
        <v>,1964752</v>
      </c>
    </row>
    <row r="7" ht="14.25" customHeight="1" spans="1:11">
      <c r="A7" s="4" t="s">
        <v>123</v>
      </c>
      <c r="B7" s="5">
        <v>633</v>
      </c>
      <c r="C7" t="str">
        <f>VLOOKUP(A7,HOP!A:H,8,0)</f>
        <v>633.00</v>
      </c>
      <c r="D7" t="str">
        <f>VLOOKUP(A7,HOP!A:B,2,0)</f>
        <v>1967954</v>
      </c>
      <c r="E7">
        <f t="shared" si="0"/>
        <v>0</v>
      </c>
      <c r="K7" t="str">
        <f t="shared" si="1"/>
        <v>,1967954</v>
      </c>
    </row>
    <row r="8" ht="14.25" customHeight="1" spans="1:11">
      <c r="A8" s="4" t="s">
        <v>134</v>
      </c>
      <c r="B8" s="5">
        <v>2367</v>
      </c>
      <c r="C8" t="str">
        <f>VLOOKUP(A8,HOP!A:H,8,0)</f>
        <v>2367.00</v>
      </c>
      <c r="D8" t="str">
        <f>VLOOKUP(A8,HOP!A:B,2,0)</f>
        <v>1967428</v>
      </c>
      <c r="E8">
        <f t="shared" si="0"/>
        <v>0</v>
      </c>
      <c r="K8" t="str">
        <f t="shared" si="1"/>
        <v>,1967428</v>
      </c>
    </row>
    <row r="9" ht="14.25" customHeight="1" spans="1:11">
      <c r="A9" s="4" t="s">
        <v>154</v>
      </c>
      <c r="B9" s="5">
        <v>171</v>
      </c>
      <c r="C9" t="str">
        <f>VLOOKUP(A9,HOP!A:H,8,0)</f>
        <v>171.00</v>
      </c>
      <c r="D9" t="str">
        <f>VLOOKUP(A9,HOP!A:B,2,0)</f>
        <v>1966755</v>
      </c>
      <c r="E9">
        <f>B9-C9</f>
        <v>0</v>
      </c>
      <c r="K9" t="str">
        <f>$K$1&amp;D9</f>
        <v>,1966755</v>
      </c>
    </row>
    <row r="10" spans="1:11">
      <c r="A10" s="6" t="s">
        <v>143</v>
      </c>
      <c r="B10">
        <v>-300</v>
      </c>
      <c r="C10" t="e">
        <f>VLOOKUP(A10,HOP!A:H,8,0)</f>
        <v>#N/A</v>
      </c>
      <c r="D10">
        <v>1968929</v>
      </c>
      <c r="E10" t="e">
        <f>B10-C10</f>
        <v>#N/A</v>
      </c>
      <c r="F10" s="7" t="s">
        <v>182</v>
      </c>
      <c r="K10" t="str">
        <f>$K$1&amp;D10</f>
        <v>,1968929</v>
      </c>
    </row>
    <row r="11" spans="1:1">
      <c r="A11" s="6"/>
    </row>
    <row r="12" spans="2:2">
      <c r="B12">
        <f>SUM(B2:B10)</f>
        <v>4805</v>
      </c>
    </row>
    <row r="14" spans="1:1">
      <c r="A14" t="s">
        <v>183</v>
      </c>
    </row>
    <row r="15" spans="1:1">
      <c r="A15" s="7" t="s">
        <v>184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2" sqref="A2:B8"/>
    </sheetView>
  </sheetViews>
  <sheetFormatPr defaultColWidth="9.14285714285714" defaultRowHeight="12.75" outlineLevelRow="7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185</v>
      </c>
      <c r="B1" s="2" t="s">
        <v>186</v>
      </c>
      <c r="C1" s="2" t="s">
        <v>49</v>
      </c>
      <c r="D1" s="2" t="s">
        <v>187</v>
      </c>
      <c r="E1" s="2" t="s">
        <v>56</v>
      </c>
      <c r="F1" s="2" t="s">
        <v>188</v>
      </c>
      <c r="G1" s="2" t="s">
        <v>66</v>
      </c>
      <c r="H1" s="2" t="s">
        <v>189</v>
      </c>
      <c r="I1" s="2" t="s">
        <v>190</v>
      </c>
      <c r="J1" s="2" t="s">
        <v>191</v>
      </c>
      <c r="K1" s="2" t="s">
        <v>55</v>
      </c>
    </row>
    <row r="2" s="1" customFormat="1" ht="20" customHeight="1" spans="1:11">
      <c r="A2" s="2" t="s">
        <v>123</v>
      </c>
      <c r="B2" s="2" t="s">
        <v>124</v>
      </c>
      <c r="C2" s="2" t="s">
        <v>126</v>
      </c>
      <c r="D2" s="2" t="s">
        <v>192</v>
      </c>
      <c r="E2" s="2" t="s">
        <v>128</v>
      </c>
      <c r="F2" s="2" t="s">
        <v>129</v>
      </c>
      <c r="G2" s="2" t="s">
        <v>193</v>
      </c>
      <c r="H2" s="2" t="s">
        <v>194</v>
      </c>
      <c r="I2" s="2" t="s">
        <v>195</v>
      </c>
      <c r="J2" s="2" t="s">
        <v>196</v>
      </c>
      <c r="K2" s="2" t="s">
        <v>197</v>
      </c>
    </row>
    <row r="3" s="1" customFormat="1" ht="20" customHeight="1" spans="1:11">
      <c r="A3" s="2" t="s">
        <v>134</v>
      </c>
      <c r="B3" s="2" t="s">
        <v>135</v>
      </c>
      <c r="C3" s="2" t="s">
        <v>137</v>
      </c>
      <c r="D3" s="2" t="s">
        <v>198</v>
      </c>
      <c r="E3" s="2" t="s">
        <v>95</v>
      </c>
      <c r="F3" s="2" t="s">
        <v>129</v>
      </c>
      <c r="G3" s="2" t="s">
        <v>193</v>
      </c>
      <c r="H3" s="2" t="s">
        <v>199</v>
      </c>
      <c r="I3" s="2" t="s">
        <v>200</v>
      </c>
      <c r="J3" s="2" t="s">
        <v>201</v>
      </c>
      <c r="K3" s="2" t="s">
        <v>202</v>
      </c>
    </row>
    <row r="4" s="1" customFormat="1" ht="20" customHeight="1" spans="1:11">
      <c r="A4" s="2" t="s">
        <v>154</v>
      </c>
      <c r="B4" s="2" t="s">
        <v>155</v>
      </c>
      <c r="C4" s="2" t="s">
        <v>157</v>
      </c>
      <c r="D4" s="2" t="s">
        <v>203</v>
      </c>
      <c r="E4" s="2" t="s">
        <v>148</v>
      </c>
      <c r="F4" s="2" t="s">
        <v>159</v>
      </c>
      <c r="G4" s="2" t="s">
        <v>193</v>
      </c>
      <c r="H4" s="2" t="s">
        <v>204</v>
      </c>
      <c r="I4" s="2" t="s">
        <v>158</v>
      </c>
      <c r="J4" s="2" t="s">
        <v>205</v>
      </c>
      <c r="K4" s="2" t="s">
        <v>206</v>
      </c>
    </row>
    <row r="5" s="1" customFormat="1" ht="20" customHeight="1" spans="1:11">
      <c r="A5" s="2" t="s">
        <v>109</v>
      </c>
      <c r="B5" s="2" t="s">
        <v>110</v>
      </c>
      <c r="C5" s="2" t="s">
        <v>103</v>
      </c>
      <c r="D5" s="2" t="s">
        <v>207</v>
      </c>
      <c r="E5" s="2" t="s">
        <v>94</v>
      </c>
      <c r="F5" s="2" t="s">
        <v>95</v>
      </c>
      <c r="G5" s="2" t="s">
        <v>193</v>
      </c>
      <c r="H5" s="2" t="s">
        <v>208</v>
      </c>
      <c r="I5" s="2" t="s">
        <v>111</v>
      </c>
      <c r="J5" s="2" t="s">
        <v>209</v>
      </c>
      <c r="K5" s="2" t="s">
        <v>210</v>
      </c>
    </row>
    <row r="6" s="1" customFormat="1" ht="20" customHeight="1" spans="1:11">
      <c r="A6" s="2" t="s">
        <v>100</v>
      </c>
      <c r="B6" s="2" t="s">
        <v>101</v>
      </c>
      <c r="C6" s="2" t="s">
        <v>103</v>
      </c>
      <c r="D6" s="2" t="s">
        <v>211</v>
      </c>
      <c r="E6" s="2" t="s">
        <v>94</v>
      </c>
      <c r="F6" s="2" t="s">
        <v>95</v>
      </c>
      <c r="G6" s="2" t="s">
        <v>193</v>
      </c>
      <c r="H6" s="2" t="s">
        <v>212</v>
      </c>
      <c r="I6" s="2" t="s">
        <v>104</v>
      </c>
      <c r="J6" s="2" t="s">
        <v>213</v>
      </c>
      <c r="K6" s="2" t="s">
        <v>214</v>
      </c>
    </row>
    <row r="7" s="1" customFormat="1" ht="20" customHeight="1" spans="1:11">
      <c r="A7" s="2" t="s">
        <v>115</v>
      </c>
      <c r="B7" s="2" t="s">
        <v>116</v>
      </c>
      <c r="C7" s="2" t="s">
        <v>118</v>
      </c>
      <c r="D7" s="2" t="s">
        <v>215</v>
      </c>
      <c r="E7" s="2" t="s">
        <v>94</v>
      </c>
      <c r="F7" s="2" t="s">
        <v>95</v>
      </c>
      <c r="G7" s="2" t="s">
        <v>193</v>
      </c>
      <c r="H7" s="2" t="s">
        <v>216</v>
      </c>
      <c r="I7" s="2" t="s">
        <v>119</v>
      </c>
      <c r="J7" s="2" t="s">
        <v>217</v>
      </c>
      <c r="K7" s="2" t="s">
        <v>218</v>
      </c>
    </row>
    <row r="8" s="1" customFormat="1" ht="20" customHeight="1" spans="1:11">
      <c r="A8" s="2" t="s">
        <v>88</v>
      </c>
      <c r="B8" s="2" t="s">
        <v>89</v>
      </c>
      <c r="C8" s="2" t="s">
        <v>91</v>
      </c>
      <c r="D8" s="2" t="s">
        <v>219</v>
      </c>
      <c r="E8" s="2" t="s">
        <v>94</v>
      </c>
      <c r="F8" s="2" t="s">
        <v>95</v>
      </c>
      <c r="G8" s="2" t="s">
        <v>193</v>
      </c>
      <c r="H8" s="2" t="s">
        <v>216</v>
      </c>
      <c r="I8" s="2" t="s">
        <v>92</v>
      </c>
      <c r="J8" s="2" t="s">
        <v>220</v>
      </c>
      <c r="K8" s="2" t="s">
        <v>221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2021-02-02T03:45:29Z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