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对账!$A$1:$P$12</definedName>
  </definedNames>
  <calcPr calcId="144525"/>
</workbook>
</file>

<file path=xl/sharedStrings.xml><?xml version="1.0" encoding="utf-8"?>
<sst xmlns="http://schemas.openxmlformats.org/spreadsheetml/2006/main" count="285" uniqueCount="125">
  <si>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</si>
  <si>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</si>
  <si>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</si>
  <si>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</si>
  <si>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</si>
  <si>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</si>
  <si>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</si>
  <si>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</si>
  <si>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</si>
  <si>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</si>
  <si>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</si>
  <si>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</si>
  <si>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</si>
  <si>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</si>
  <si>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</si>
  <si>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</si>
  <si>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</si>
  <si>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</si>
  <si>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</si>
  <si>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</si>
  <si>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</si>
  <si>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DLT6221680</t>
  </si>
  <si>
    <t>代分销</t>
  </si>
  <si>
    <t>调整</t>
  </si>
  <si>
    <t>[广州]麗枫酒店(广州体育西路地铁站店)(67316669)</t>
  </si>
  <si>
    <t>商务大床房&lt;双人入住&gt;&lt;无早&gt;&lt;特惠专享&gt;</t>
  </si>
  <si>
    <t>CNY</t>
  </si>
  <si>
    <t>唐松涛</t>
  </si>
  <si>
    <t>DFXA13744210205CNY</t>
  </si>
  <si>
    <t>未提现</t>
  </si>
  <si>
    <t>携程开票</t>
  </si>
  <si>
    <t>Ctrip</t>
  </si>
  <si>
    <t>正常</t>
  </si>
  <si>
    <t>[广州]广州知云设计人公寓(68605311)</t>
  </si>
  <si>
    <t>Frank臻品度假双床房&lt;内宾&gt;&lt;双人入住&gt;&lt;无早&gt;&lt;特价大促销&gt;</t>
  </si>
  <si>
    <t>谢林峰,王艳玲</t>
  </si>
  <si>
    <t>CA13744210205CNY</t>
  </si>
  <si>
    <t>[深圳]佳兆业可域精选酒店(深圳大鹏店)(67223706)</t>
  </si>
  <si>
    <t>豪华大床房&lt;双人入住&gt;&lt;双早&gt;&lt;大床&gt;</t>
  </si>
  <si>
    <t>曹香山</t>
  </si>
  <si>
    <t>[和平]和平热龙温泉度假村(69334770)</t>
  </si>
  <si>
    <t>标准双人房&lt;双人入住&gt;&lt;特惠专享&gt;&lt;双早&gt;</t>
  </si>
  <si>
    <t>缪政贤</t>
  </si>
  <si>
    <t>孟媛</t>
  </si>
  <si>
    <t>[大理市]大理海湾国际酒店(70914791)</t>
  </si>
  <si>
    <t>海景商务大床房&lt;中宾&gt;&lt;双人入住&gt;&lt;双早&gt;&lt;大床&gt;</t>
  </si>
  <si>
    <t>朱文斌</t>
  </si>
  <si>
    <t>王光斌</t>
  </si>
  <si>
    <t>山景商务大床房&lt;中宾&gt;&lt;双人入住&gt;&lt;双早&gt;&lt;大床&gt;</t>
  </si>
  <si>
    <t>奚茂南</t>
  </si>
  <si>
    <t>梁琪,吴金涛</t>
  </si>
  <si>
    <t>[东莞]东莞稻香喜舍酒店(68505733)</t>
  </si>
  <si>
    <t>标准单人房&lt;双人入住&gt;&lt;今日特价 &gt;&lt;双早&gt;&lt;大床&gt;</t>
  </si>
  <si>
    <t>王鑫</t>
  </si>
  <si>
    <t>取消</t>
  </si>
  <si>
    <t>[陆丰]陆丰丽景半岛酒店(63156485)</t>
  </si>
  <si>
    <t>高级大床房&lt;双人入住&gt;&lt;今日特价 &gt;&lt;双早&gt;</t>
  </si>
  <si>
    <t>沈华报</t>
  </si>
  <si>
    <t>,</t>
  </si>
  <si>
    <t>A2101191347013605多收退回2466元</t>
  </si>
  <si>
    <t>A210205164658459</t>
  </si>
  <si>
    <t>A2102051647383605</t>
  </si>
  <si>
    <t>合计1359元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</si>
  <si>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</si>
  <si>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</si>
  <si>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</si>
  <si>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</si>
  <si>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</si>
  <si>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</si>
  <si>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</si>
  <si>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</si>
  <si>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</si>
  <si>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陆丰丽景半岛酒店</t>
  </si>
  <si>
    <t>2021-01-20</t>
  </si>
  <si>
    <t>2021-01-21</t>
  </si>
  <si>
    <t>RMB</t>
  </si>
  <si>
    <t>263.00</t>
  </si>
  <si>
    <t>95010</t>
  </si>
  <si>
    <t>2021/1/20 22:36:32</t>
  </si>
  <si>
    <t>东莞稻香喜舍酒店</t>
  </si>
  <si>
    <t>350.00</t>
  </si>
  <si>
    <t>2021/1/20 21:50:27</t>
  </si>
  <si>
    <t>大理海湾国际酒店</t>
  </si>
  <si>
    <t>530.00</t>
  </si>
  <si>
    <t/>
  </si>
  <si>
    <t>2021/1/20 21:08:43</t>
  </si>
  <si>
    <t>580.00</t>
  </si>
  <si>
    <t>2021/1/20 17:42:06</t>
  </si>
  <si>
    <t>2021/1/20 15:25:12</t>
  </si>
  <si>
    <t>和平热龙温泉度假村</t>
  </si>
  <si>
    <t>378.00</t>
  </si>
  <si>
    <t>2021/1/20 15:07:26</t>
  </si>
  <si>
    <t>2021/1/20 15:05:42</t>
  </si>
  <si>
    <t>佳兆业可域精选酒店(深圳大鹏店)</t>
  </si>
  <si>
    <t>420.00</t>
  </si>
  <si>
    <t>2021/1/20 13:46:41</t>
  </si>
  <si>
    <t>朴湾艺术主题公寓（广州知云设计人公寓）</t>
  </si>
  <si>
    <t>346.00</t>
  </si>
  <si>
    <t>谢林峰</t>
  </si>
  <si>
    <t>2021/1/20 12:35:27</t>
  </si>
  <si>
    <t>珠海德昌顺酒店</t>
  </si>
  <si>
    <t>刘慧</t>
  </si>
  <si>
    <t>2021-01-17</t>
  </si>
  <si>
    <t>2021-01-19</t>
  </si>
  <si>
    <t>0.00</t>
  </si>
  <si>
    <t>2021/1/16 23:29:39</t>
  </si>
  <si>
    <t>金华巨龙温泉旅游度假村</t>
  </si>
  <si>
    <t>朱勇境</t>
  </si>
  <si>
    <t>2021-01-16</t>
  </si>
  <si>
    <t>2021/1/14 14:31:33</t>
  </si>
  <si>
    <t>DLT6251060</t>
  </si>
  <si>
    <t>麗枫酒店(广州体育西路地铁站店)</t>
  </si>
  <si>
    <t>杨惠淅</t>
  </si>
  <si>
    <t>2021-01-11</t>
  </si>
  <si>
    <t>2021-01-13</t>
  </si>
  <si>
    <t>2021/1/11 8:14:45</t>
  </si>
  <si>
    <t>孙运璲</t>
  </si>
  <si>
    <t>2021-01-10</t>
  </si>
  <si>
    <t>2021/1/10 8:05:50</t>
  </si>
  <si>
    <t>怡情谷温泉度假酒店</t>
  </si>
  <si>
    <t>刘橙橙</t>
  </si>
  <si>
    <t>2021/1/7 16:44:27</t>
  </si>
  <si>
    <t>广州动的星作民宿</t>
  </si>
  <si>
    <t>尹燕霞</t>
  </si>
  <si>
    <t>2021/1/6 15:35:05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</si>
</sst>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16" fillId="22" borderId="3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44199</v>
      </c>
      <c r="G2" s="5">
        <v>44205</v>
      </c>
      <c r="H2" s="4">
        <v>1</v>
      </c>
      <c r="I2" s="4">
        <v>6</v>
      </c>
      <c r="J2" s="4">
        <v>6</v>
      </c>
      <c r="K2" s="4" t="s">
        <v>26</v>
      </c>
      <c r="L2" s="4">
        <v>-2466</v>
      </c>
      <c r="M2" s="4">
        <v>-2466</v>
      </c>
      <c r="N2" s="4" t="s">
        <v>27</v>
      </c>
      <c r="O2" s="4" t="s">
        <v>28</v>
      </c>
      <c r="P2" s="4" t="s">
        <v>29</v>
      </c>
      <c r="Q2" s="4">
        <v>0</v>
      </c>
      <c r="R2" s="6">
        <v>44196</v>
      </c>
      <c r="S2" s="5">
        <v>44232</v>
      </c>
      <c r="T2" s="4" t="s">
        <v>30</v>
      </c>
    </row>
    <row r="3" s="4" customFormat="1" spans="1:21">
      <c r="A3" s="4">
        <v>14317342923</v>
      </c>
      <c r="B3" s="4" t="s">
        <v>31</v>
      </c>
      <c r="C3" s="4" t="s">
        <v>32</v>
      </c>
      <c r="D3" s="4" t="s">
        <v>33</v>
      </c>
      <c r="E3" s="4" t="s">
        <v>34</v>
      </c>
      <c r="F3" s="5">
        <v>44216</v>
      </c>
      <c r="G3" s="5">
        <v>44217</v>
      </c>
      <c r="H3" s="4">
        <v>2</v>
      </c>
      <c r="I3" s="4">
        <v>1</v>
      </c>
      <c r="J3" s="4">
        <v>2</v>
      </c>
      <c r="K3" s="4" t="s">
        <v>26</v>
      </c>
      <c r="L3" s="4">
        <v>346</v>
      </c>
      <c r="M3" s="4">
        <v>346</v>
      </c>
      <c r="N3" s="4" t="s">
        <v>35</v>
      </c>
      <c r="O3" s="4" t="s">
        <v>36</v>
      </c>
      <c r="P3" s="4" t="s">
        <v>29</v>
      </c>
      <c r="Q3" s="4">
        <v>0</v>
      </c>
      <c r="R3" s="6">
        <v>44216</v>
      </c>
      <c r="S3" s="5">
        <v>44232</v>
      </c>
      <c r="T3" s="4" t="s">
        <v>30</v>
      </c>
      <c r="U3" s="4">
        <v>1956680</v>
      </c>
    </row>
    <row r="4" s="4" customFormat="1" spans="1:21">
      <c r="A4" s="4">
        <v>14317567119</v>
      </c>
      <c r="B4" s="4" t="s">
        <v>31</v>
      </c>
      <c r="C4" s="4" t="s">
        <v>32</v>
      </c>
      <c r="D4" s="4" t="s">
        <v>37</v>
      </c>
      <c r="E4" s="4" t="s">
        <v>38</v>
      </c>
      <c r="F4" s="5">
        <v>44216</v>
      </c>
      <c r="G4" s="5">
        <v>44217</v>
      </c>
      <c r="H4" s="4">
        <v>1</v>
      </c>
      <c r="I4" s="4">
        <v>1</v>
      </c>
      <c r="J4" s="4">
        <v>1</v>
      </c>
      <c r="K4" s="4" t="s">
        <v>26</v>
      </c>
      <c r="L4" s="4">
        <v>420</v>
      </c>
      <c r="M4" s="4">
        <v>420</v>
      </c>
      <c r="N4" s="4" t="s">
        <v>39</v>
      </c>
      <c r="O4" s="4" t="s">
        <v>36</v>
      </c>
      <c r="P4" s="4" t="s">
        <v>29</v>
      </c>
      <c r="Q4" s="4">
        <v>0</v>
      </c>
      <c r="R4" s="6">
        <v>44216</v>
      </c>
      <c r="S4" s="5">
        <v>44232</v>
      </c>
      <c r="T4" s="4" t="s">
        <v>30</v>
      </c>
      <c r="U4" s="4">
        <v>1956806</v>
      </c>
    </row>
    <row r="5" s="4" customFormat="1" spans="1:20">
      <c r="A5" s="4">
        <v>14317783470</v>
      </c>
      <c r="B5" s="4" t="s">
        <v>31</v>
      </c>
      <c r="C5" s="4" t="s">
        <v>32</v>
      </c>
      <c r="D5" s="4" t="s">
        <v>40</v>
      </c>
      <c r="E5" s="4" t="s">
        <v>41</v>
      </c>
      <c r="F5" s="5">
        <v>44216</v>
      </c>
      <c r="G5" s="5">
        <v>44217</v>
      </c>
      <c r="H5" s="4">
        <v>1</v>
      </c>
      <c r="I5" s="4">
        <v>1</v>
      </c>
      <c r="J5" s="4">
        <v>1</v>
      </c>
      <c r="K5" s="4" t="s">
        <v>26</v>
      </c>
      <c r="L5" s="4">
        <v>378</v>
      </c>
      <c r="M5" s="4">
        <v>378</v>
      </c>
      <c r="N5" s="4" t="s">
        <v>42</v>
      </c>
      <c r="O5" s="4" t="s">
        <v>36</v>
      </c>
      <c r="P5" s="4" t="s">
        <v>29</v>
      </c>
      <c r="Q5" s="4">
        <v>0</v>
      </c>
      <c r="R5" s="6">
        <v>44216</v>
      </c>
      <c r="S5" s="5">
        <v>44232</v>
      </c>
      <c r="T5" s="4" t="s">
        <v>30</v>
      </c>
    </row>
    <row r="6" s="4" customFormat="1" spans="1:20">
      <c r="A6" s="4">
        <v>14317786276</v>
      </c>
      <c r="B6" s="4" t="s">
        <v>31</v>
      </c>
      <c r="C6" s="4" t="s">
        <v>32</v>
      </c>
      <c r="D6" s="4" t="s">
        <v>40</v>
      </c>
      <c r="E6" s="4" t="s">
        <v>41</v>
      </c>
      <c r="F6" s="5">
        <v>44216</v>
      </c>
      <c r="G6" s="5">
        <v>44217</v>
      </c>
      <c r="H6" s="4">
        <v>1</v>
      </c>
      <c r="I6" s="4">
        <v>1</v>
      </c>
      <c r="J6" s="4">
        <v>1</v>
      </c>
      <c r="K6" s="4" t="s">
        <v>26</v>
      </c>
      <c r="L6" s="4">
        <v>378</v>
      </c>
      <c r="M6" s="4">
        <v>378</v>
      </c>
      <c r="N6" s="4" t="s">
        <v>43</v>
      </c>
      <c r="O6" s="4" t="s">
        <v>36</v>
      </c>
      <c r="P6" s="4" t="s">
        <v>29</v>
      </c>
      <c r="Q6" s="4">
        <v>0</v>
      </c>
      <c r="R6" s="6">
        <v>44216</v>
      </c>
      <c r="S6" s="5">
        <v>44232</v>
      </c>
      <c r="T6" s="4" t="s">
        <v>30</v>
      </c>
    </row>
    <row r="7" s="4" customFormat="1" spans="1:20">
      <c r="A7" s="4">
        <v>14317833957</v>
      </c>
      <c r="B7" s="4" t="s">
        <v>31</v>
      </c>
      <c r="C7" s="4" t="s">
        <v>32</v>
      </c>
      <c r="D7" s="4" t="s">
        <v>44</v>
      </c>
      <c r="E7" s="4" t="s">
        <v>45</v>
      </c>
      <c r="F7" s="5">
        <v>44216</v>
      </c>
      <c r="G7" s="5">
        <v>44217</v>
      </c>
      <c r="H7" s="4">
        <v>1</v>
      </c>
      <c r="I7" s="4">
        <v>1</v>
      </c>
      <c r="J7" s="4">
        <v>1</v>
      </c>
      <c r="K7" s="4" t="s">
        <v>26</v>
      </c>
      <c r="L7" s="4">
        <v>580</v>
      </c>
      <c r="M7" s="4">
        <v>580</v>
      </c>
      <c r="N7" s="4" t="s">
        <v>46</v>
      </c>
      <c r="O7" s="4" t="s">
        <v>36</v>
      </c>
      <c r="P7" s="4" t="s">
        <v>29</v>
      </c>
      <c r="Q7" s="4">
        <v>0</v>
      </c>
      <c r="R7" s="6">
        <v>44216</v>
      </c>
      <c r="S7" s="5">
        <v>44232</v>
      </c>
      <c r="T7" s="4" t="s">
        <v>30</v>
      </c>
    </row>
    <row r="8" s="4" customFormat="1" spans="1:20">
      <c r="A8" s="4">
        <v>14318284615</v>
      </c>
      <c r="B8" s="4" t="s">
        <v>31</v>
      </c>
      <c r="C8" s="4" t="s">
        <v>32</v>
      </c>
      <c r="D8" s="4" t="s">
        <v>44</v>
      </c>
      <c r="E8" s="4" t="s">
        <v>45</v>
      </c>
      <c r="F8" s="5">
        <v>44216</v>
      </c>
      <c r="G8" s="5">
        <v>44217</v>
      </c>
      <c r="H8" s="4">
        <v>1</v>
      </c>
      <c r="I8" s="4">
        <v>1</v>
      </c>
      <c r="J8" s="4">
        <v>1</v>
      </c>
      <c r="K8" s="4" t="s">
        <v>26</v>
      </c>
      <c r="L8" s="4">
        <v>580</v>
      </c>
      <c r="M8" s="4">
        <v>580</v>
      </c>
      <c r="N8" s="4" t="s">
        <v>47</v>
      </c>
      <c r="O8" s="4" t="s">
        <v>36</v>
      </c>
      <c r="P8" s="4" t="s">
        <v>29</v>
      </c>
      <c r="Q8" s="4">
        <v>0</v>
      </c>
      <c r="R8" s="6">
        <v>44216</v>
      </c>
      <c r="S8" s="5">
        <v>44232</v>
      </c>
      <c r="T8" s="4" t="s">
        <v>30</v>
      </c>
    </row>
    <row r="9" s="4" customFormat="1" spans="1:20">
      <c r="A9" s="4">
        <v>14320562696</v>
      </c>
      <c r="B9" s="4" t="s">
        <v>31</v>
      </c>
      <c r="C9" s="4" t="s">
        <v>32</v>
      </c>
      <c r="D9" s="4" t="s">
        <v>44</v>
      </c>
      <c r="E9" s="4" t="s">
        <v>48</v>
      </c>
      <c r="F9" s="5">
        <v>44216</v>
      </c>
      <c r="G9" s="5">
        <v>44217</v>
      </c>
      <c r="H9" s="4">
        <v>1</v>
      </c>
      <c r="I9" s="4">
        <v>1</v>
      </c>
      <c r="J9" s="4">
        <v>1</v>
      </c>
      <c r="K9" s="4" t="s">
        <v>26</v>
      </c>
      <c r="L9" s="4">
        <v>530</v>
      </c>
      <c r="M9" s="4">
        <v>530</v>
      </c>
      <c r="N9" s="4" t="s">
        <v>49</v>
      </c>
      <c r="O9" s="4" t="s">
        <v>36</v>
      </c>
      <c r="P9" s="4" t="s">
        <v>29</v>
      </c>
      <c r="Q9" s="4">
        <v>0</v>
      </c>
      <c r="R9" s="6">
        <v>44216</v>
      </c>
      <c r="S9" s="5">
        <v>44232</v>
      </c>
      <c r="T9" s="4" t="s">
        <v>30</v>
      </c>
    </row>
    <row r="10" s="4" customFormat="1" spans="1:20">
      <c r="A10" s="4">
        <v>14320643140</v>
      </c>
      <c r="B10" s="4" t="s">
        <v>31</v>
      </c>
      <c r="C10" s="4" t="s">
        <v>32</v>
      </c>
      <c r="D10" s="4" t="s">
        <v>40</v>
      </c>
      <c r="E10" s="4" t="s">
        <v>41</v>
      </c>
      <c r="F10" s="5">
        <v>44216</v>
      </c>
      <c r="G10" s="5">
        <v>44217</v>
      </c>
      <c r="H10" s="4">
        <v>2</v>
      </c>
      <c r="I10" s="4">
        <v>1</v>
      </c>
      <c r="J10" s="4">
        <v>2</v>
      </c>
      <c r="K10" s="4" t="s">
        <v>26</v>
      </c>
      <c r="L10" s="4">
        <v>756</v>
      </c>
      <c r="M10" s="4">
        <v>756</v>
      </c>
      <c r="N10" s="4" t="s">
        <v>50</v>
      </c>
      <c r="O10" s="4" t="s">
        <v>36</v>
      </c>
      <c r="P10" s="4" t="s">
        <v>29</v>
      </c>
      <c r="Q10" s="4">
        <v>0</v>
      </c>
      <c r="R10" s="6">
        <v>44216</v>
      </c>
      <c r="S10" s="5">
        <v>44232</v>
      </c>
      <c r="T10" s="4" t="s">
        <v>30</v>
      </c>
    </row>
    <row r="11" s="4" customFormat="1" spans="1:21">
      <c r="A11" s="4">
        <v>14320699498</v>
      </c>
      <c r="B11" s="4" t="s">
        <v>31</v>
      </c>
      <c r="C11" s="4" t="s">
        <v>32</v>
      </c>
      <c r="D11" s="4" t="s">
        <v>51</v>
      </c>
      <c r="E11" s="4" t="s">
        <v>52</v>
      </c>
      <c r="F11" s="5">
        <v>44216</v>
      </c>
      <c r="G11" s="5">
        <v>44217</v>
      </c>
      <c r="H11" s="4">
        <v>1</v>
      </c>
      <c r="I11" s="4">
        <v>1</v>
      </c>
      <c r="J11" s="4">
        <v>1</v>
      </c>
      <c r="K11" s="4" t="s">
        <v>26</v>
      </c>
      <c r="L11" s="4">
        <v>350</v>
      </c>
      <c r="M11" s="4">
        <v>350</v>
      </c>
      <c r="N11" s="4" t="s">
        <v>53</v>
      </c>
      <c r="O11" s="4" t="s">
        <v>36</v>
      </c>
      <c r="P11" s="4" t="s">
        <v>29</v>
      </c>
      <c r="Q11" s="4">
        <v>0</v>
      </c>
      <c r="R11" s="6">
        <v>44216</v>
      </c>
      <c r="S11" s="5">
        <v>44232</v>
      </c>
      <c r="T11" s="4" t="s">
        <v>30</v>
      </c>
      <c r="U11" s="4">
        <v>1957694</v>
      </c>
    </row>
    <row r="12" s="4" customFormat="1" spans="1:20">
      <c r="A12" s="4">
        <v>14320643140</v>
      </c>
      <c r="B12" s="4" t="s">
        <v>31</v>
      </c>
      <c r="C12" s="4" t="s">
        <v>54</v>
      </c>
      <c r="D12" s="4" t="s">
        <v>40</v>
      </c>
      <c r="E12" s="4" t="s">
        <v>41</v>
      </c>
      <c r="F12" s="5">
        <v>44216</v>
      </c>
      <c r="G12" s="5">
        <v>44217</v>
      </c>
      <c r="H12" s="4">
        <v>2</v>
      </c>
      <c r="I12" s="4">
        <v>1</v>
      </c>
      <c r="J12" s="4">
        <v>2</v>
      </c>
      <c r="K12" s="4" t="s">
        <v>26</v>
      </c>
      <c r="L12" s="4">
        <v>-756</v>
      </c>
      <c r="M12" s="4">
        <v>-756</v>
      </c>
      <c r="N12" s="4" t="s">
        <v>50</v>
      </c>
      <c r="O12" s="4" t="s">
        <v>36</v>
      </c>
      <c r="P12" s="4" t="s">
        <v>29</v>
      </c>
      <c r="Q12" s="4">
        <v>0</v>
      </c>
      <c r="R12" s="6">
        <v>44216</v>
      </c>
      <c r="S12" s="5">
        <v>44232</v>
      </c>
      <c r="T12" s="4" t="s">
        <v>30</v>
      </c>
    </row>
    <row r="13" s="4" customFormat="1" spans="1:21">
      <c r="A13" s="4">
        <v>14320834223</v>
      </c>
      <c r="B13" s="4" t="s">
        <v>31</v>
      </c>
      <c r="C13" s="4" t="s">
        <v>32</v>
      </c>
      <c r="D13" s="4" t="s">
        <v>55</v>
      </c>
      <c r="E13" s="4" t="s">
        <v>56</v>
      </c>
      <c r="F13" s="5">
        <v>44216</v>
      </c>
      <c r="G13" s="5">
        <v>44217</v>
      </c>
      <c r="H13" s="4">
        <v>1</v>
      </c>
      <c r="I13" s="4">
        <v>1</v>
      </c>
      <c r="J13" s="4">
        <v>1</v>
      </c>
      <c r="K13" s="4" t="s">
        <v>26</v>
      </c>
      <c r="L13" s="4">
        <v>263</v>
      </c>
      <c r="M13" s="4">
        <v>263</v>
      </c>
      <c r="N13" s="4" t="s">
        <v>57</v>
      </c>
      <c r="O13" s="4" t="s">
        <v>36</v>
      </c>
      <c r="P13" s="4" t="s">
        <v>29</v>
      </c>
      <c r="Q13" s="4">
        <v>0</v>
      </c>
      <c r="R13" s="6">
        <v>44216</v>
      </c>
      <c r="S13" s="5">
        <v>44232</v>
      </c>
      <c r="T13" s="4" t="s">
        <v>30</v>
      </c>
      <c r="U13" s="4">
        <v>1957798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F23" sqref="F23"/>
    </sheetView>
  </sheetViews>
  <sheetFormatPr defaultColWidth="9" defaultRowHeight="13.5"/>
  <cols>
    <col min="1" max="1" width="15.125" style="4" customWidth="1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58</v>
      </c>
    </row>
    <row r="2" s="4" customFormat="1" spans="1:11">
      <c r="A2" s="4" t="s">
        <v>21</v>
      </c>
      <c r="B2" s="4">
        <v>-2466</v>
      </c>
      <c r="C2" s="4" t="e">
        <f>VLOOKUP(A2,HOP!A:H,8,0)</f>
        <v>#N/A</v>
      </c>
      <c r="D2" s="4">
        <v>1937644</v>
      </c>
      <c r="E2" s="4" t="e">
        <f>B2-C2</f>
        <v>#N/A</v>
      </c>
      <c r="F2" s="4" t="s">
        <v>59</v>
      </c>
      <c r="K2" s="4" t="str">
        <f>$K$1&amp;D2</f>
        <v>,1937644</v>
      </c>
    </row>
    <row r="3" s="4" customFormat="1" spans="1:11">
      <c r="A3" s="4">
        <v>14317342923</v>
      </c>
      <c r="B3" s="4">
        <v>346</v>
      </c>
      <c r="C3" s="4" t="str">
        <f>VLOOKUP(A3,HOP!A:H,8,0)</f>
        <v>346.00</v>
      </c>
      <c r="D3" s="4">
        <f>VLOOKUP(A3,HOP!A:B,2,0)</f>
        <v>1956680</v>
      </c>
      <c r="E3" s="4">
        <f t="shared" ref="E3:E13" si="0">B3-C3</f>
        <v>0</v>
      </c>
      <c r="K3" s="4" t="str">
        <f t="shared" ref="K3:K13" si="1">$K$1&amp;D3</f>
        <v>,1956680</v>
      </c>
    </row>
    <row r="4" s="4" customFormat="1" spans="1:11">
      <c r="A4" s="4">
        <v>14317567119</v>
      </c>
      <c r="B4" s="4">
        <v>420</v>
      </c>
      <c r="C4" s="4" t="str">
        <f>VLOOKUP(A4,HOP!A:H,8,0)</f>
        <v>420.00</v>
      </c>
      <c r="D4" s="4">
        <f>VLOOKUP(A4,HOP!A:B,2,0)</f>
        <v>1956806</v>
      </c>
      <c r="E4" s="4">
        <f t="shared" si="0"/>
        <v>0</v>
      </c>
      <c r="K4" s="4" t="str">
        <f t="shared" si="1"/>
        <v>,1956806</v>
      </c>
    </row>
    <row r="5" s="4" customFormat="1" spans="1:11">
      <c r="A5" s="4">
        <v>14317783470</v>
      </c>
      <c r="B5" s="4">
        <v>378</v>
      </c>
      <c r="C5" s="4" t="str">
        <f>VLOOKUP(A5,HOP!A:H,8,0)</f>
        <v>378.00</v>
      </c>
      <c r="D5" s="4">
        <f>VLOOKUP(A5,HOP!A:B,2,0)</f>
        <v>1956921</v>
      </c>
      <c r="E5" s="4">
        <f t="shared" si="0"/>
        <v>0</v>
      </c>
      <c r="K5" s="4" t="str">
        <f t="shared" si="1"/>
        <v>,1956921</v>
      </c>
    </row>
    <row r="6" s="4" customFormat="1" spans="1:11">
      <c r="A6" s="4">
        <v>14317786276</v>
      </c>
      <c r="B6" s="4">
        <v>378</v>
      </c>
      <c r="C6" s="4" t="str">
        <f>VLOOKUP(A6,HOP!A:H,8,0)</f>
        <v>378.00</v>
      </c>
      <c r="D6" s="4">
        <f>VLOOKUP(A6,HOP!A:B,2,0)</f>
        <v>1956928</v>
      </c>
      <c r="E6" s="4">
        <f t="shared" si="0"/>
        <v>0</v>
      </c>
      <c r="K6" s="4" t="str">
        <f t="shared" si="1"/>
        <v>,1956928</v>
      </c>
    </row>
    <row r="7" s="4" customFormat="1" spans="1:11">
      <c r="A7" s="4">
        <v>14317833957</v>
      </c>
      <c r="B7" s="4">
        <v>580</v>
      </c>
      <c r="C7" s="4" t="str">
        <f>VLOOKUP(A7,HOP!A:H,8,0)</f>
        <v>580.00</v>
      </c>
      <c r="D7" s="4">
        <f>VLOOKUP(A7,HOP!A:B,2,0)</f>
        <v>1956957</v>
      </c>
      <c r="E7" s="4">
        <f t="shared" si="0"/>
        <v>0</v>
      </c>
      <c r="K7" s="4" t="str">
        <f t="shared" si="1"/>
        <v>,1956957</v>
      </c>
    </row>
    <row r="8" s="4" customFormat="1" spans="1:11">
      <c r="A8" s="4">
        <v>14318284615</v>
      </c>
      <c r="B8" s="4">
        <v>580</v>
      </c>
      <c r="C8" s="4" t="str">
        <f>VLOOKUP(A8,HOP!A:H,8,0)</f>
        <v>580.00</v>
      </c>
      <c r="D8" s="4">
        <f>VLOOKUP(A8,HOP!A:B,2,0)</f>
        <v>1957172</v>
      </c>
      <c r="E8" s="4">
        <f t="shared" si="0"/>
        <v>0</v>
      </c>
      <c r="K8" s="4" t="str">
        <f t="shared" si="1"/>
        <v>,1957172</v>
      </c>
    </row>
    <row r="9" s="4" customFormat="1" spans="1:11">
      <c r="A9" s="4">
        <v>14320562696</v>
      </c>
      <c r="B9" s="4">
        <v>530</v>
      </c>
      <c r="C9" s="4" t="str">
        <f>VLOOKUP(A9,HOP!A:H,8,0)</f>
        <v>530.00</v>
      </c>
      <c r="D9" s="4">
        <f>VLOOKUP(A9,HOP!A:B,2,0)</f>
        <v>1957607</v>
      </c>
      <c r="E9" s="4">
        <f t="shared" si="0"/>
        <v>0</v>
      </c>
      <c r="K9" s="4" t="str">
        <f t="shared" si="1"/>
        <v>,1957607</v>
      </c>
    </row>
    <row r="10" s="4" customFormat="1" spans="1:11">
      <c r="A10" s="4">
        <v>14320643140</v>
      </c>
      <c r="B10" s="4">
        <v>0</v>
      </c>
      <c r="C10" s="4" t="e">
        <f>VLOOKUP(A10,HOP!A:H,8,0)</f>
        <v>#N/A</v>
      </c>
      <c r="D10" s="4">
        <v>1957657</v>
      </c>
      <c r="E10" s="4" t="e">
        <f t="shared" si="0"/>
        <v>#N/A</v>
      </c>
      <c r="K10" s="4" t="str">
        <f t="shared" si="1"/>
        <v>,1957657</v>
      </c>
    </row>
    <row r="11" s="4" customFormat="1" spans="1:11">
      <c r="A11" s="4">
        <v>14320699498</v>
      </c>
      <c r="B11" s="4">
        <v>350</v>
      </c>
      <c r="C11" s="4" t="str">
        <f>VLOOKUP(A11,HOP!A:H,8,0)</f>
        <v>350.00</v>
      </c>
      <c r="D11" s="4">
        <f>VLOOKUP(A11,HOP!A:B,2,0)</f>
        <v>1957694</v>
      </c>
      <c r="E11" s="4">
        <f t="shared" si="0"/>
        <v>0</v>
      </c>
      <c r="K11" s="4" t="str">
        <f t="shared" si="1"/>
        <v>,1957694</v>
      </c>
    </row>
    <row r="12" s="4" customFormat="1" spans="1:11">
      <c r="A12" s="4">
        <v>14320834223</v>
      </c>
      <c r="B12" s="4">
        <v>263</v>
      </c>
      <c r="C12" s="4" t="str">
        <f>VLOOKUP(A12,HOP!A:H,8,0)</f>
        <v>263.00</v>
      </c>
      <c r="D12" s="4">
        <f>VLOOKUP(A12,HOP!A:B,2,0)</f>
        <v>1957798</v>
      </c>
      <c r="E12" s="4">
        <f t="shared" si="0"/>
        <v>0</v>
      </c>
      <c r="K12" s="4" t="str">
        <f>$K$1&amp;D12</f>
        <v>,1957798</v>
      </c>
    </row>
    <row r="14" spans="2:2">
      <c r="B14" s="4">
        <f>SUBTOTAL(9,B2:B13)</f>
        <v>1359</v>
      </c>
    </row>
    <row r="16" spans="1:1">
      <c r="A16" s="4" t="s">
        <v>60</v>
      </c>
    </row>
    <row r="17" spans="1:1">
      <c r="A17" s="4" t="s">
        <v>61</v>
      </c>
    </row>
    <row r="18" spans="1:1">
      <c r="A18" s="4" t="s">
        <v>62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29" sqref="B29:B3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63</v>
      </c>
      <c r="B1" s="2" t="s">
        <v>64</v>
      </c>
      <c r="C1" s="2" t="s">
        <v>65</v>
      </c>
      <c r="D1" s="2" t="s">
        <v>66</v>
      </c>
      <c r="E1" s="2" t="s">
        <v>5</v>
      </c>
      <c r="F1" s="2" t="s">
        <v>67</v>
      </c>
      <c r="G1" s="2" t="s">
        <v>68</v>
      </c>
      <c r="H1" s="2" t="s">
        <v>69</v>
      </c>
      <c r="I1" s="2" t="s">
        <v>70</v>
      </c>
      <c r="J1" s="2" t="s">
        <v>71</v>
      </c>
      <c r="K1" s="2" t="s">
        <v>17</v>
      </c>
    </row>
    <row r="2" s="1" customFormat="1" ht="20" customHeight="1" spans="1:11">
      <c r="A2" s="3">
        <v>14320834223</v>
      </c>
      <c r="B2" s="3">
        <v>1957798</v>
      </c>
      <c r="C2" s="2" t="s">
        <v>72</v>
      </c>
      <c r="D2" s="2" t="s">
        <v>57</v>
      </c>
      <c r="E2" s="2" t="s">
        <v>73</v>
      </c>
      <c r="F2" s="2" t="s">
        <v>74</v>
      </c>
      <c r="G2" s="2" t="s">
        <v>75</v>
      </c>
      <c r="H2" s="2" t="s">
        <v>76</v>
      </c>
      <c r="I2" s="2" t="s">
        <v>57</v>
      </c>
      <c r="J2" s="2" t="s">
        <v>77</v>
      </c>
      <c r="K2" s="2" t="s">
        <v>78</v>
      </c>
    </row>
    <row r="3" s="1" customFormat="1" ht="20" customHeight="1" spans="1:11">
      <c r="A3" s="3">
        <v>14320699498</v>
      </c>
      <c r="B3" s="3">
        <v>1957694</v>
      </c>
      <c r="C3" s="2" t="s">
        <v>79</v>
      </c>
      <c r="D3" s="2" t="s">
        <v>53</v>
      </c>
      <c r="E3" s="2" t="s">
        <v>73</v>
      </c>
      <c r="F3" s="2" t="s">
        <v>74</v>
      </c>
      <c r="G3" s="2" t="s">
        <v>75</v>
      </c>
      <c r="H3" s="2" t="s">
        <v>80</v>
      </c>
      <c r="I3" s="2" t="s">
        <v>53</v>
      </c>
      <c r="J3" s="2" t="s">
        <v>77</v>
      </c>
      <c r="K3" s="2" t="s">
        <v>81</v>
      </c>
    </row>
    <row r="4" s="1" customFormat="1" ht="20" customHeight="1" spans="1:11">
      <c r="A4" s="3">
        <v>14320562696</v>
      </c>
      <c r="B4" s="3">
        <v>1957607</v>
      </c>
      <c r="C4" s="2" t="s">
        <v>82</v>
      </c>
      <c r="D4" s="2" t="s">
        <v>49</v>
      </c>
      <c r="E4" s="2" t="s">
        <v>73</v>
      </c>
      <c r="F4" s="2" t="s">
        <v>74</v>
      </c>
      <c r="G4" s="2" t="s">
        <v>75</v>
      </c>
      <c r="H4" s="2" t="s">
        <v>83</v>
      </c>
      <c r="I4" s="2" t="s">
        <v>84</v>
      </c>
      <c r="J4" s="2" t="s">
        <v>84</v>
      </c>
      <c r="K4" s="2" t="s">
        <v>85</v>
      </c>
    </row>
    <row r="5" s="1" customFormat="1" ht="20" customHeight="1" spans="1:11">
      <c r="A5" s="3">
        <v>14318284615</v>
      </c>
      <c r="B5" s="3">
        <v>1957172</v>
      </c>
      <c r="C5" s="2" t="s">
        <v>82</v>
      </c>
      <c r="D5" s="2" t="s">
        <v>47</v>
      </c>
      <c r="E5" s="2" t="s">
        <v>73</v>
      </c>
      <c r="F5" s="2" t="s">
        <v>74</v>
      </c>
      <c r="G5" s="2" t="s">
        <v>75</v>
      </c>
      <c r="H5" s="2" t="s">
        <v>86</v>
      </c>
      <c r="I5" s="2" t="s">
        <v>84</v>
      </c>
      <c r="J5" s="2" t="s">
        <v>84</v>
      </c>
      <c r="K5" s="2" t="s">
        <v>87</v>
      </c>
    </row>
    <row r="6" s="1" customFormat="1" ht="20" customHeight="1" spans="1:11">
      <c r="A6" s="3">
        <v>14317833957</v>
      </c>
      <c r="B6" s="3">
        <v>1956957</v>
      </c>
      <c r="C6" s="2" t="s">
        <v>82</v>
      </c>
      <c r="D6" s="2" t="s">
        <v>46</v>
      </c>
      <c r="E6" s="2" t="s">
        <v>73</v>
      </c>
      <c r="F6" s="2" t="s">
        <v>74</v>
      </c>
      <c r="G6" s="2" t="s">
        <v>75</v>
      </c>
      <c r="H6" s="2" t="s">
        <v>86</v>
      </c>
      <c r="I6" s="2" t="s">
        <v>84</v>
      </c>
      <c r="J6" s="2" t="s">
        <v>84</v>
      </c>
      <c r="K6" s="2" t="s">
        <v>88</v>
      </c>
    </row>
    <row r="7" s="1" customFormat="1" ht="20" customHeight="1" spans="1:11">
      <c r="A7" s="3">
        <v>14317786276</v>
      </c>
      <c r="B7" s="3">
        <v>1956928</v>
      </c>
      <c r="C7" s="2" t="s">
        <v>89</v>
      </c>
      <c r="D7" s="2" t="s">
        <v>43</v>
      </c>
      <c r="E7" s="2" t="s">
        <v>73</v>
      </c>
      <c r="F7" s="2" t="s">
        <v>74</v>
      </c>
      <c r="G7" s="2" t="s">
        <v>75</v>
      </c>
      <c r="H7" s="2" t="s">
        <v>90</v>
      </c>
      <c r="I7" s="2" t="s">
        <v>84</v>
      </c>
      <c r="J7" s="2" t="s">
        <v>84</v>
      </c>
      <c r="K7" s="2" t="s">
        <v>91</v>
      </c>
    </row>
    <row r="8" s="1" customFormat="1" ht="20" customHeight="1" spans="1:11">
      <c r="A8" s="3">
        <v>14317783470</v>
      </c>
      <c r="B8" s="3">
        <v>1956921</v>
      </c>
      <c r="C8" s="2" t="s">
        <v>89</v>
      </c>
      <c r="D8" s="2" t="s">
        <v>42</v>
      </c>
      <c r="E8" s="2" t="s">
        <v>73</v>
      </c>
      <c r="F8" s="2" t="s">
        <v>74</v>
      </c>
      <c r="G8" s="2" t="s">
        <v>75</v>
      </c>
      <c r="H8" s="2" t="s">
        <v>90</v>
      </c>
      <c r="I8" s="2" t="s">
        <v>84</v>
      </c>
      <c r="J8" s="2" t="s">
        <v>84</v>
      </c>
      <c r="K8" s="2" t="s">
        <v>92</v>
      </c>
    </row>
    <row r="9" s="1" customFormat="1" ht="20" customHeight="1" spans="1:11">
      <c r="A9" s="3">
        <v>14317567119</v>
      </c>
      <c r="B9" s="3">
        <v>1956806</v>
      </c>
      <c r="C9" s="2" t="s">
        <v>93</v>
      </c>
      <c r="D9" s="2" t="s">
        <v>39</v>
      </c>
      <c r="E9" s="2" t="s">
        <v>73</v>
      </c>
      <c r="F9" s="2" t="s">
        <v>74</v>
      </c>
      <c r="G9" s="2" t="s">
        <v>75</v>
      </c>
      <c r="H9" s="2" t="s">
        <v>94</v>
      </c>
      <c r="I9" s="2" t="s">
        <v>39</v>
      </c>
      <c r="J9" s="2" t="s">
        <v>77</v>
      </c>
      <c r="K9" s="2" t="s">
        <v>95</v>
      </c>
    </row>
    <row r="10" s="1" customFormat="1" ht="20" customHeight="1" spans="1:11">
      <c r="A10" s="3">
        <v>14317342923</v>
      </c>
      <c r="B10" s="3">
        <v>1956680</v>
      </c>
      <c r="C10" s="2" t="s">
        <v>96</v>
      </c>
      <c r="D10" s="2" t="s">
        <v>35</v>
      </c>
      <c r="E10" s="2" t="s">
        <v>73</v>
      </c>
      <c r="F10" s="2" t="s">
        <v>74</v>
      </c>
      <c r="G10" s="2" t="s">
        <v>75</v>
      </c>
      <c r="H10" s="2" t="s">
        <v>97</v>
      </c>
      <c r="I10" s="2" t="s">
        <v>98</v>
      </c>
      <c r="J10" s="2" t="s">
        <v>77</v>
      </c>
      <c r="K10" s="2" t="s">
        <v>99</v>
      </c>
    </row>
    <row r="11" s="1" customFormat="1" ht="20" customHeight="1" spans="1:11">
      <c r="A11" s="3">
        <v>14305092412</v>
      </c>
      <c r="B11" s="3">
        <v>1951388</v>
      </c>
      <c r="C11" s="2" t="s">
        <v>100</v>
      </c>
      <c r="D11" s="2" t="s">
        <v>101</v>
      </c>
      <c r="E11" s="2" t="s">
        <v>102</v>
      </c>
      <c r="F11" s="2" t="s">
        <v>103</v>
      </c>
      <c r="G11" s="2" t="s">
        <v>75</v>
      </c>
      <c r="H11" s="2" t="s">
        <v>104</v>
      </c>
      <c r="I11" s="2" t="s">
        <v>101</v>
      </c>
      <c r="J11" s="2" t="s">
        <v>77</v>
      </c>
      <c r="K11" s="2" t="s">
        <v>105</v>
      </c>
    </row>
    <row r="12" s="1" customFormat="1" ht="20" customHeight="1" spans="1:11">
      <c r="A12" s="3">
        <v>14293872760</v>
      </c>
      <c r="B12" s="3">
        <v>1946736</v>
      </c>
      <c r="C12" s="2" t="s">
        <v>106</v>
      </c>
      <c r="D12" s="2" t="s">
        <v>107</v>
      </c>
      <c r="E12" s="2" t="s">
        <v>108</v>
      </c>
      <c r="F12" s="2" t="s">
        <v>102</v>
      </c>
      <c r="G12" s="2" t="s">
        <v>75</v>
      </c>
      <c r="H12" s="2" t="s">
        <v>104</v>
      </c>
      <c r="I12" s="2" t="s">
        <v>107</v>
      </c>
      <c r="J12" s="2" t="s">
        <v>77</v>
      </c>
      <c r="K12" s="2" t="s">
        <v>109</v>
      </c>
    </row>
    <row r="13" s="1" customFormat="1" ht="20" customHeight="1" spans="1:11">
      <c r="A13" s="2" t="s">
        <v>110</v>
      </c>
      <c r="B13" s="3">
        <v>1943934</v>
      </c>
      <c r="C13" s="2" t="s">
        <v>111</v>
      </c>
      <c r="D13" s="2" t="s">
        <v>112</v>
      </c>
      <c r="E13" s="2" t="s">
        <v>113</v>
      </c>
      <c r="F13" s="2" t="s">
        <v>114</v>
      </c>
      <c r="G13" s="2" t="s">
        <v>75</v>
      </c>
      <c r="H13" s="2" t="s">
        <v>104</v>
      </c>
      <c r="I13" s="2" t="s">
        <v>84</v>
      </c>
      <c r="J13" s="2" t="s">
        <v>84</v>
      </c>
      <c r="K13" s="2" t="s">
        <v>115</v>
      </c>
    </row>
    <row r="14" s="1" customFormat="1" ht="20" customHeight="1" spans="1:11">
      <c r="A14" s="3">
        <v>14273701331</v>
      </c>
      <c r="B14" s="3">
        <v>1943545</v>
      </c>
      <c r="C14" s="2" t="s">
        <v>79</v>
      </c>
      <c r="D14" s="2" t="s">
        <v>116</v>
      </c>
      <c r="E14" s="2" t="s">
        <v>117</v>
      </c>
      <c r="F14" s="2" t="s">
        <v>114</v>
      </c>
      <c r="G14" s="2" t="s">
        <v>75</v>
      </c>
      <c r="H14" s="2" t="s">
        <v>104</v>
      </c>
      <c r="I14" s="2" t="s">
        <v>116</v>
      </c>
      <c r="J14" s="2" t="s">
        <v>77</v>
      </c>
      <c r="K14" s="2" t="s">
        <v>118</v>
      </c>
    </row>
    <row r="15" s="1" customFormat="1" ht="20" customHeight="1" spans="1:11">
      <c r="A15" s="3">
        <v>14260646836</v>
      </c>
      <c r="B15" s="3">
        <v>1942201</v>
      </c>
      <c r="C15" s="2" t="s">
        <v>119</v>
      </c>
      <c r="D15" s="2" t="s">
        <v>120</v>
      </c>
      <c r="E15" s="2" t="s">
        <v>117</v>
      </c>
      <c r="F15" s="2" t="s">
        <v>113</v>
      </c>
      <c r="G15" s="2" t="s">
        <v>75</v>
      </c>
      <c r="H15" s="2" t="s">
        <v>104</v>
      </c>
      <c r="I15" s="2" t="s">
        <v>120</v>
      </c>
      <c r="J15" s="2" t="s">
        <v>77</v>
      </c>
      <c r="K15" s="2" t="s">
        <v>121</v>
      </c>
    </row>
    <row r="16" s="1" customFormat="1" ht="20" customHeight="1" spans="1:11">
      <c r="A16" s="3">
        <v>14255235433</v>
      </c>
      <c r="B16" s="3">
        <v>1941541</v>
      </c>
      <c r="C16" s="2" t="s">
        <v>122</v>
      </c>
      <c r="D16" s="2" t="s">
        <v>123</v>
      </c>
      <c r="E16" s="2" t="s">
        <v>108</v>
      </c>
      <c r="F16" s="2" t="s">
        <v>102</v>
      </c>
      <c r="G16" s="2" t="s">
        <v>75</v>
      </c>
      <c r="H16" s="2" t="s">
        <v>104</v>
      </c>
      <c r="I16" s="2" t="s">
        <v>123</v>
      </c>
      <c r="J16" s="2" t="s">
        <v>77</v>
      </c>
      <c r="K16" s="2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2021-02-05T08:04:00Z</dcterms:created>
  <dcterms:modified xsi:type="dcterms:W3CDTF">2021-02-05T08:49:18Z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