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<sst xmlns="http://schemas.openxmlformats.org/spreadsheetml/2006/main" count="86" uniqueCount="75">
  <si>
    <t>​</t>
  </si>
  <si>
    <r>
      <rPr>
        <sz val="9"/>
        <color theme="1"/>
        <rFont val="Arial Unicode MS"/>
        <charset val="134"/>
      </rP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</si>
  <si>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</si>
  <si>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日期:2021-02-08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</si>
  <si>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</si>
  <si>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</si>
  <si>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</si>
  <si>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</si>
  <si>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rPr>
        <b/>
        <sz val="11"/>
        <color theme="1"/>
        <rFont val="Arial"/>
        <charset val="134"/>
      </rPr>
      <t>實際付款</t>
    </r>
    <r>
      <rPr>
        <b/>
        <sz val="11"/>
        <color theme="1"/>
        <rFont val="Arial"/>
        <charset val="134"/>
      </rPr>
      <t>金額</t>
    </r>
  </si>
  <si>
    <t>訂單（離店日1/2/2021-7/2/2021）</t>
  </si>
  <si>
    <t>HKD 0.00</t>
  </si>
  <si>
    <t>HKD 449.69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</si>
  <si>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</si>
  <si>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</si>
  <si>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</si>
  <si>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</si>
  <si>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</si>
  <si>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</si>
  <si>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</si>
  <si>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rPr>
        <b/>
        <sz val="10"/>
        <color theme="1"/>
        <rFont val="Arial Unicode MS"/>
        <charset val="134"/>
      </rP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</si>
  <si>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</si>
  <si>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</si>
  <si>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</si>
  <si>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</si>
  <si>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</si>
  <si>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</si>
  <si>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</si>
  <si>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</si>
  <si>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</si>
  <si>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</si>
  <si>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</si>
  <si>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</si>
  <si>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</si>
  <si>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</si>
  <si>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</si>
  <si>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</si>
  <si>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</si>
  <si>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</si>
  <si>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</si>
  <si>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</si>
  <si>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13837586665</t>
  </si>
  <si>
    <t>0159481</t>
  </si>
  <si>
    <t>阿斯塔尔酒店(Astar Hotel)</t>
  </si>
  <si>
    <t>Kim/Boah,Jung/Yunsang</t>
  </si>
  <si>
    <t>USD</t>
  </si>
  <si>
    <t>入住时指定房型&lt;不退款&gt;&lt;2人入住&gt;</t>
  </si>
  <si>
    <t>1897026</t>
  </si>
  <si>
    <t>Collectable orders</t>
  </si>
  <si>
    <t>Total Amount:449.69HKD</t>
  </si>
  <si>
    <t>,</t>
  </si>
  <si>
    <t>A210208141852459</t>
  </si>
  <si>
    <t>合计58USD/449.69HKD</t>
  </si>
  <si>
    <t>系统汇率：USD 7.753260005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</si>
  <si>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</si>
  <si>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</si>
  <si>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</si>
  <si>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</si>
  <si>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</si>
  <si>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</si>
  <si>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</si>
  <si>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</si>
  <si>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</si>
  <si>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</si>
  <si>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</si>
  <si>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新奥尔良市区超圆屋顶体育场假日酒店</t>
  </si>
  <si>
    <t>Singleton Shatira</t>
  </si>
  <si>
    <t>2021-02-06</t>
  </si>
  <si>
    <t>2021-02-07</t>
  </si>
  <si>
    <t>0.00</t>
  </si>
  <si>
    <t/>
  </si>
  <si>
    <t>2021/1/30 9:25:04</t>
  </si>
  <si>
    <t>阿斯塔尔酒店</t>
  </si>
  <si>
    <t>Kim Boah,Jung Yunsang</t>
  </si>
  <si>
    <t>58.00</t>
  </si>
  <si>
    <t>2020/11/1 15:05:00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</si>
</sst>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7"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1.25" style="4"/>
    <col min="5" max="6" width="8.375" style="4"/>
    <col min="7" max="7" width="17.875" style="4"/>
    <col min="8" max="8" width="14.75" style="4"/>
    <col min="9" max="9" width="18.25" style="4"/>
    <col min="10" max="10" width="21.875" style="4"/>
    <col min="11" max="11" width="8.375" style="4"/>
    <col min="12" max="12" width="26.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1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9" t="s">
        <v>40</v>
      </c>
      <c r="C39" s="19" t="s">
        <v>41</v>
      </c>
      <c r="D39" s="7" t="s">
        <v>42</v>
      </c>
      <c r="E39" s="20">
        <v>44233</v>
      </c>
      <c r="F39" s="20">
        <v>44234</v>
      </c>
      <c r="G39" s="7" t="s">
        <v>43</v>
      </c>
      <c r="H39" s="7">
        <v>58</v>
      </c>
      <c r="I39" s="7">
        <v>0</v>
      </c>
      <c r="J39" s="7">
        <v>0</v>
      </c>
      <c r="K39" s="7" t="s">
        <v>44</v>
      </c>
      <c r="L39" s="7" t="s">
        <v>45</v>
      </c>
      <c r="M39" s="7">
        <v>1</v>
      </c>
      <c r="N39" s="19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8" t="s">
        <v>48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D15" sqref="D15"/>
    </sheetView>
  </sheetViews>
  <sheetFormatPr defaultColWidth="9" defaultRowHeight="13.5" outlineLevelRow="7"/>
  <cols>
    <col min="1" max="1" width="11.125" style="4"/>
    <col min="2" max="2" width="14.75" style="4"/>
    <col min="3" max="16369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13837586665</v>
      </c>
      <c r="B2" s="7">
        <v>58</v>
      </c>
      <c r="C2" s="4" t="str">
        <f>VLOOKUP(A2,HOP!A:H,8,0)</f>
        <v>58.00</v>
      </c>
      <c r="D2" s="4">
        <f>VLOOKUP(A2,HOP!A:B,2,0)</f>
        <v>1897026</v>
      </c>
      <c r="E2" s="4">
        <f>B2-C2</f>
        <v>0</v>
      </c>
      <c r="K2" s="4" t="str">
        <f>$K$1&amp;D2</f>
        <v>,1897026</v>
      </c>
    </row>
    <row r="3" s="4" customFormat="1" customHeight="1" spans="1:2">
      <c r="A3" s="8"/>
      <c r="B3" s="8"/>
    </row>
    <row r="4" spans="2:2">
      <c r="B4" s="4">
        <f>SUM(B2:B3)</f>
        <v>58</v>
      </c>
    </row>
    <row r="6" spans="1:1">
      <c r="A6" s="4" t="s">
        <v>50</v>
      </c>
    </row>
    <row r="7" spans="1:1">
      <c r="A7" s="4" t="s">
        <v>51</v>
      </c>
    </row>
    <row r="8" spans="1:1">
      <c r="A8" s="4" t="s">
        <v>52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A2" sqref="A2:B3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20" customHeight="1" spans="1:11">
      <c r="A2" s="3">
        <v>14356878854</v>
      </c>
      <c r="B2" s="3">
        <v>1968992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44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3">
        <v>13837586665</v>
      </c>
      <c r="B3" s="3">
        <v>1897026</v>
      </c>
      <c r="C3" s="2" t="s">
        <v>71</v>
      </c>
      <c r="D3" s="2" t="s">
        <v>72</v>
      </c>
      <c r="E3" s="2" t="s">
        <v>66</v>
      </c>
      <c r="F3" s="2" t="s">
        <v>67</v>
      </c>
      <c r="G3" s="2" t="s">
        <v>44</v>
      </c>
      <c r="H3" s="2" t="s">
        <v>73</v>
      </c>
      <c r="I3" s="2" t="s">
        <v>69</v>
      </c>
      <c r="J3" s="2" t="s">
        <v>69</v>
      </c>
      <c r="K3" s="2" t="s">
        <v>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2021-02-08T06:13:00Z</dcterms:created>
  <dcterms:modified xsi:type="dcterms:W3CDTF">2021-02-08T06:23:51Z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