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对账!$A$1:$S$11</definedName>
  </definedNames>
  <calcPr calcId="144525"/>
</workbook>
</file>

<file path=xl/sharedStrings.xml><?xml version="1.0" encoding="utf-8"?>
<sst xmlns="http://schemas.openxmlformats.org/spreadsheetml/2006/main" count="201" uniqueCount="83">
  <si>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</si>
  <si>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</si>
  <si>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</si>
  <si>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</si>
  <si>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</si>
  <si>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</si>
  <si>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</si>
  <si>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</si>
  <si>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</si>
  <si>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</si>
  <si>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</si>
  <si>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</si>
  <si>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</si>
  <si>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</si>
  <si>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</si>
  <si>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</si>
  <si>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</si>
  <si>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</si>
  <si>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</si>
  <si>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</si>
  <si>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</si>
  <si>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</si>
  <si>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</si>
  <si>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[曼谷]曼谷英迪格酒店 (Wireless Road)(Hotel Indigo Bangkok Wireless Road)(2803765)</t>
  </si>
  <si>
    <t>高级房&lt;中宾&gt;&lt;双人入住&gt;&lt;今日特价 &gt;&lt;双早&gt;</t>
  </si>
  <si>
    <t>CNY</t>
  </si>
  <si>
    <t>JIANG/XU</t>
  </si>
  <si>
    <t>CA2019210201CNY-W</t>
  </si>
  <si>
    <t>未提现</t>
  </si>
  <si>
    <t>携程开票</t>
  </si>
  <si>
    <t>退单</t>
  </si>
  <si>
    <t>[甲米]碧玛莱温泉度假酒店(Pimalai Resort &amp; Spa)(4423049)</t>
  </si>
  <si>
    <t>豪华房&lt;双人入住&gt;(提前45天预订)&lt;双早&gt;</t>
  </si>
  <si>
    <t>Baker/Grady,Overmyer/Molly</t>
  </si>
  <si>
    <t>[新加坡]新加坡泛太平洋酒店 (Staycation Approved)(Pan Pacific Singapore (Staycation Approved))(1611370)</t>
  </si>
  <si>
    <t>豪华阳台房&lt;双人入住&gt;&lt;无早&gt;&lt;特惠专享&gt;</t>
  </si>
  <si>
    <t>Spykerman/Chelsea</t>
  </si>
  <si>
    <t>CA2019210208CNY-W</t>
  </si>
  <si>
    <t>豪华房&lt;双人入住&gt;&lt;无早&gt;&lt;特惠专享&gt;</t>
  </si>
  <si>
    <t>RUMMAN AMIN/MOHAMMED</t>
  </si>
  <si>
    <t>LIN/BO</t>
  </si>
  <si>
    <t>取消</t>
  </si>
  <si>
    <t>ZUO/KEJIE</t>
  </si>
  <si>
    <t>GE/CHANGSHUAI</t>
  </si>
  <si>
    <t>TAO/YAFENG</t>
  </si>
  <si>
    <t>CHEN/ZHAOSHI</t>
  </si>
  <si>
    <t>,</t>
  </si>
  <si>
    <t>可退，已抵冲</t>
  </si>
  <si>
    <t>A210208102143459</t>
  </si>
  <si>
    <t>合计649元/778.93 HKD</t>
  </si>
  <si>
    <t>CNY / HKD 当前参考汇率: 1.200205587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</si>
  <si>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</si>
  <si>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</si>
  <si>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</si>
  <si>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</si>
  <si>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</si>
  <si>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</si>
  <si>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</si>
  <si>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</si>
  <si>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</si>
  <si>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曼谷无线路英迪格酒店</t>
  </si>
  <si>
    <t>ZUO KEJIE</t>
  </si>
  <si>
    <t>2021-02-06</t>
  </si>
  <si>
    <t>2021-02-07</t>
  </si>
  <si>
    <t>RMB</t>
  </si>
  <si>
    <t>290.00</t>
  </si>
  <si>
    <t/>
  </si>
  <si>
    <t>2021/2/6 12:20:12</t>
  </si>
  <si>
    <t>CHEN ZHAOSHI</t>
  </si>
  <si>
    <t>2021/2/5 18:29:43</t>
  </si>
  <si>
    <t>TAO YAFENG</t>
  </si>
  <si>
    <t>2021/2/5 18:10:12</t>
  </si>
  <si>
    <t>GE CHANGSHUAI</t>
  </si>
  <si>
    <t>2021/2/5 17:26:01</t>
  </si>
  <si>
    <t>2021-02-05</t>
  </si>
  <si>
    <t>2021/2/5 13:21:47</t>
  </si>
  <si>
    <t>新加坡泛太平洋酒店</t>
  </si>
  <si>
    <t>RUMMAN AMIN MOHAMMED</t>
  </si>
  <si>
    <t>1044.00</t>
  </si>
  <si>
    <t>2021/2/1 22:53:01</t>
  </si>
  <si>
    <t>Spykerman Chelsea</t>
  </si>
  <si>
    <t>1142.00</t>
  </si>
  <si>
    <t>2021/1/21 21:30:37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</si>
</sst>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14341265584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44223</v>
      </c>
      <c r="G2" s="5">
        <v>44224</v>
      </c>
      <c r="H2" s="4">
        <v>1</v>
      </c>
      <c r="I2" s="4">
        <v>1</v>
      </c>
      <c r="J2" s="4">
        <v>1</v>
      </c>
      <c r="K2" s="4" t="s">
        <v>25</v>
      </c>
      <c r="L2" s="4">
        <v>275</v>
      </c>
      <c r="M2" s="4">
        <v>275</v>
      </c>
      <c r="N2" s="4" t="s">
        <v>26</v>
      </c>
      <c r="O2" s="4" t="s">
        <v>27</v>
      </c>
      <c r="P2" s="4" t="s">
        <v>28</v>
      </c>
      <c r="Q2" s="4">
        <v>0</v>
      </c>
      <c r="R2" s="6">
        <v>44222</v>
      </c>
      <c r="S2" s="5">
        <v>44228</v>
      </c>
      <c r="T2" s="4" t="s">
        <v>29</v>
      </c>
      <c r="U2" s="4">
        <v>1965304</v>
      </c>
    </row>
    <row r="3" s="4" customFormat="1" spans="1:20">
      <c r="A3" s="4">
        <v>11900002481</v>
      </c>
      <c r="B3" s="4" t="s">
        <v>21</v>
      </c>
      <c r="C3" s="4" t="s">
        <v>30</v>
      </c>
      <c r="D3" s="4" t="s">
        <v>31</v>
      </c>
      <c r="E3" s="4" t="s">
        <v>32</v>
      </c>
      <c r="F3" s="5">
        <v>43910</v>
      </c>
      <c r="G3" s="5">
        <v>43912</v>
      </c>
      <c r="H3" s="4">
        <v>1</v>
      </c>
      <c r="I3" s="4">
        <v>2</v>
      </c>
      <c r="J3" s="4">
        <v>2</v>
      </c>
      <c r="K3" s="4" t="s">
        <v>25</v>
      </c>
      <c r="L3" s="4">
        <v>-3262</v>
      </c>
      <c r="M3" s="4">
        <v>-3262</v>
      </c>
      <c r="N3" s="4" t="s">
        <v>33</v>
      </c>
      <c r="O3" s="4" t="s">
        <v>27</v>
      </c>
      <c r="P3" s="4" t="s">
        <v>28</v>
      </c>
      <c r="Q3" s="4">
        <v>0</v>
      </c>
      <c r="R3" s="6">
        <v>43841</v>
      </c>
      <c r="S3" s="5">
        <v>44228</v>
      </c>
      <c r="T3" s="4" t="s">
        <v>29</v>
      </c>
    </row>
    <row r="4" s="4" customFormat="1" spans="1:21">
      <c r="A4" s="4">
        <v>14323482845</v>
      </c>
      <c r="B4" s="4" t="s">
        <v>21</v>
      </c>
      <c r="C4" s="4" t="s">
        <v>22</v>
      </c>
      <c r="D4" s="4" t="s">
        <v>34</v>
      </c>
      <c r="E4" s="4" t="s">
        <v>35</v>
      </c>
      <c r="F4" s="5">
        <v>44233</v>
      </c>
      <c r="G4" s="5">
        <v>44234</v>
      </c>
      <c r="H4" s="4">
        <v>1</v>
      </c>
      <c r="I4" s="4">
        <v>1</v>
      </c>
      <c r="J4" s="4">
        <v>1</v>
      </c>
      <c r="K4" s="4" t="s">
        <v>25</v>
      </c>
      <c r="L4" s="4">
        <v>1142</v>
      </c>
      <c r="M4" s="4">
        <v>1142</v>
      </c>
      <c r="N4" s="4" t="s">
        <v>36</v>
      </c>
      <c r="O4" s="4" t="s">
        <v>37</v>
      </c>
      <c r="P4" s="4" t="s">
        <v>28</v>
      </c>
      <c r="Q4" s="4">
        <v>0</v>
      </c>
      <c r="R4" s="6">
        <v>44217</v>
      </c>
      <c r="S4" s="5">
        <v>44235</v>
      </c>
      <c r="T4" s="4" t="s">
        <v>29</v>
      </c>
      <c r="U4" s="4">
        <v>1959264</v>
      </c>
    </row>
    <row r="5" s="4" customFormat="1" spans="1:21">
      <c r="A5" s="4">
        <v>14365036613</v>
      </c>
      <c r="B5" s="4" t="s">
        <v>21</v>
      </c>
      <c r="C5" s="4" t="s">
        <v>22</v>
      </c>
      <c r="D5" s="4" t="s">
        <v>34</v>
      </c>
      <c r="E5" s="4" t="s">
        <v>38</v>
      </c>
      <c r="F5" s="5">
        <v>44233</v>
      </c>
      <c r="G5" s="5">
        <v>44234</v>
      </c>
      <c r="H5" s="4">
        <v>1</v>
      </c>
      <c r="I5" s="4">
        <v>1</v>
      </c>
      <c r="J5" s="4">
        <v>1</v>
      </c>
      <c r="K5" s="4" t="s">
        <v>25</v>
      </c>
      <c r="L5" s="4">
        <v>1044</v>
      </c>
      <c r="M5" s="4">
        <v>1044</v>
      </c>
      <c r="N5" s="4" t="s">
        <v>39</v>
      </c>
      <c r="O5" s="4" t="s">
        <v>37</v>
      </c>
      <c r="P5" s="4" t="s">
        <v>28</v>
      </c>
      <c r="Q5" s="4">
        <v>0</v>
      </c>
      <c r="R5" s="6">
        <v>44228</v>
      </c>
      <c r="S5" s="5">
        <v>44235</v>
      </c>
      <c r="T5" s="4" t="s">
        <v>29</v>
      </c>
      <c r="U5" s="4">
        <v>1971042</v>
      </c>
    </row>
    <row r="6" s="4" customFormat="1" spans="1:21">
      <c r="A6" s="4">
        <v>14376426563</v>
      </c>
      <c r="B6" s="4" t="s">
        <v>21</v>
      </c>
      <c r="C6" s="4" t="s">
        <v>22</v>
      </c>
      <c r="D6" s="4" t="s">
        <v>23</v>
      </c>
      <c r="E6" s="4" t="s">
        <v>24</v>
      </c>
      <c r="F6" s="5">
        <v>44233</v>
      </c>
      <c r="G6" s="5">
        <v>44234</v>
      </c>
      <c r="H6" s="4">
        <v>1</v>
      </c>
      <c r="I6" s="4">
        <v>1</v>
      </c>
      <c r="J6" s="4">
        <v>1</v>
      </c>
      <c r="K6" s="4" t="s">
        <v>25</v>
      </c>
      <c r="L6" s="4">
        <v>290</v>
      </c>
      <c r="M6" s="4">
        <v>290</v>
      </c>
      <c r="N6" s="4" t="s">
        <v>40</v>
      </c>
      <c r="O6" s="4" t="s">
        <v>37</v>
      </c>
      <c r="P6" s="4" t="s">
        <v>28</v>
      </c>
      <c r="Q6" s="4">
        <v>0</v>
      </c>
      <c r="R6" s="6">
        <v>44232</v>
      </c>
      <c r="S6" s="5">
        <v>44235</v>
      </c>
      <c r="T6" s="4" t="s">
        <v>29</v>
      </c>
      <c r="U6" s="4">
        <v>1974297</v>
      </c>
    </row>
    <row r="7" s="4" customFormat="1" spans="1:21">
      <c r="A7" s="4">
        <v>14376426563</v>
      </c>
      <c r="B7" s="4" t="s">
        <v>21</v>
      </c>
      <c r="C7" s="4" t="s">
        <v>41</v>
      </c>
      <c r="D7" s="4" t="s">
        <v>23</v>
      </c>
      <c r="E7" s="4" t="s">
        <v>24</v>
      </c>
      <c r="F7" s="5">
        <v>44233</v>
      </c>
      <c r="G7" s="5">
        <v>44234</v>
      </c>
      <c r="H7" s="4">
        <v>1</v>
      </c>
      <c r="I7" s="4">
        <v>1</v>
      </c>
      <c r="J7" s="4">
        <v>1</v>
      </c>
      <c r="K7" s="4" t="s">
        <v>25</v>
      </c>
      <c r="L7" s="4">
        <v>-290</v>
      </c>
      <c r="M7" s="4">
        <v>-290</v>
      </c>
      <c r="N7" s="4" t="s">
        <v>40</v>
      </c>
      <c r="O7" s="4" t="s">
        <v>37</v>
      </c>
      <c r="P7" s="4" t="s">
        <v>28</v>
      </c>
      <c r="Q7" s="4">
        <v>0</v>
      </c>
      <c r="R7" s="6">
        <v>44232</v>
      </c>
      <c r="S7" s="5">
        <v>44235</v>
      </c>
      <c r="T7" s="4" t="s">
        <v>29</v>
      </c>
      <c r="U7" s="4">
        <v>1974297</v>
      </c>
    </row>
    <row r="8" s="4" customFormat="1" spans="1:21">
      <c r="A8" s="4">
        <v>14377049620</v>
      </c>
      <c r="B8" s="4" t="s">
        <v>21</v>
      </c>
      <c r="C8" s="4" t="s">
        <v>22</v>
      </c>
      <c r="D8" s="4" t="s">
        <v>23</v>
      </c>
      <c r="E8" s="4" t="s">
        <v>24</v>
      </c>
      <c r="F8" s="5">
        <v>44232</v>
      </c>
      <c r="G8" s="5">
        <v>44233</v>
      </c>
      <c r="H8" s="4">
        <v>1</v>
      </c>
      <c r="I8" s="4">
        <v>1</v>
      </c>
      <c r="J8" s="4">
        <v>1</v>
      </c>
      <c r="K8" s="4" t="s">
        <v>25</v>
      </c>
      <c r="L8" s="4">
        <v>290</v>
      </c>
      <c r="M8" s="4">
        <v>290</v>
      </c>
      <c r="N8" s="4" t="s">
        <v>42</v>
      </c>
      <c r="O8" s="4" t="s">
        <v>37</v>
      </c>
      <c r="P8" s="4" t="s">
        <v>28</v>
      </c>
      <c r="Q8" s="4">
        <v>0</v>
      </c>
      <c r="R8" s="6">
        <v>44232</v>
      </c>
      <c r="S8" s="5">
        <v>44235</v>
      </c>
      <c r="T8" s="4" t="s">
        <v>29</v>
      </c>
      <c r="U8" s="4">
        <v>1974514</v>
      </c>
    </row>
    <row r="9" s="4" customFormat="1" spans="1:21">
      <c r="A9" s="4">
        <v>14377460741</v>
      </c>
      <c r="B9" s="4" t="s">
        <v>21</v>
      </c>
      <c r="C9" s="4" t="s">
        <v>22</v>
      </c>
      <c r="D9" s="4" t="s">
        <v>23</v>
      </c>
      <c r="E9" s="4" t="s">
        <v>24</v>
      </c>
      <c r="F9" s="5">
        <v>44233</v>
      </c>
      <c r="G9" s="5">
        <v>44234</v>
      </c>
      <c r="H9" s="4">
        <v>1</v>
      </c>
      <c r="I9" s="4">
        <v>1</v>
      </c>
      <c r="J9" s="4">
        <v>1</v>
      </c>
      <c r="K9" s="4" t="s">
        <v>25</v>
      </c>
      <c r="L9" s="4">
        <v>290</v>
      </c>
      <c r="M9" s="4">
        <v>290</v>
      </c>
      <c r="N9" s="4" t="s">
        <v>43</v>
      </c>
      <c r="O9" s="4" t="s">
        <v>37</v>
      </c>
      <c r="P9" s="4" t="s">
        <v>28</v>
      </c>
      <c r="Q9" s="4">
        <v>0</v>
      </c>
      <c r="R9" s="6">
        <v>44232</v>
      </c>
      <c r="S9" s="5">
        <v>44235</v>
      </c>
      <c r="T9" s="4" t="s">
        <v>29</v>
      </c>
      <c r="U9" s="4">
        <v>1974659</v>
      </c>
    </row>
    <row r="10" s="4" customFormat="1" spans="1:21">
      <c r="A10" s="4">
        <v>14379079418</v>
      </c>
      <c r="B10" s="4" t="s">
        <v>21</v>
      </c>
      <c r="C10" s="4" t="s">
        <v>22</v>
      </c>
      <c r="D10" s="4" t="s">
        <v>23</v>
      </c>
      <c r="E10" s="4" t="s">
        <v>24</v>
      </c>
      <c r="F10" s="5">
        <v>44233</v>
      </c>
      <c r="G10" s="5">
        <v>44234</v>
      </c>
      <c r="H10" s="4">
        <v>1</v>
      </c>
      <c r="I10" s="4">
        <v>1</v>
      </c>
      <c r="J10" s="4">
        <v>1</v>
      </c>
      <c r="K10" s="4" t="s">
        <v>25</v>
      </c>
      <c r="L10" s="4">
        <v>290</v>
      </c>
      <c r="M10" s="4">
        <v>290</v>
      </c>
      <c r="N10" s="4" t="s">
        <v>44</v>
      </c>
      <c r="O10" s="4" t="s">
        <v>37</v>
      </c>
      <c r="P10" s="4" t="s">
        <v>28</v>
      </c>
      <c r="Q10" s="4">
        <v>0</v>
      </c>
      <c r="R10" s="6">
        <v>44232</v>
      </c>
      <c r="S10" s="5">
        <v>44235</v>
      </c>
      <c r="T10" s="4" t="s">
        <v>29</v>
      </c>
      <c r="U10" s="4">
        <v>1974700</v>
      </c>
    </row>
    <row r="11" s="4" customFormat="1" spans="1:21">
      <c r="A11" s="4">
        <v>14379254838</v>
      </c>
      <c r="B11" s="4" t="s">
        <v>21</v>
      </c>
      <c r="C11" s="4" t="s">
        <v>22</v>
      </c>
      <c r="D11" s="4" t="s">
        <v>23</v>
      </c>
      <c r="E11" s="4" t="s">
        <v>24</v>
      </c>
      <c r="F11" s="5">
        <v>44233</v>
      </c>
      <c r="G11" s="5">
        <v>44234</v>
      </c>
      <c r="H11" s="4">
        <v>1</v>
      </c>
      <c r="I11" s="4">
        <v>1</v>
      </c>
      <c r="J11" s="4">
        <v>1</v>
      </c>
      <c r="K11" s="4" t="s">
        <v>25</v>
      </c>
      <c r="L11" s="4">
        <v>290</v>
      </c>
      <c r="M11" s="4">
        <v>290</v>
      </c>
      <c r="N11" s="4" t="s">
        <v>45</v>
      </c>
      <c r="O11" s="4" t="s">
        <v>37</v>
      </c>
      <c r="P11" s="4" t="s">
        <v>28</v>
      </c>
      <c r="Q11" s="4">
        <v>0</v>
      </c>
      <c r="R11" s="6">
        <v>44232</v>
      </c>
      <c r="S11" s="5">
        <v>44235</v>
      </c>
      <c r="T11" s="4" t="s">
        <v>29</v>
      </c>
      <c r="U11" s="4">
        <v>1974722</v>
      </c>
    </row>
    <row r="12" s="4" customFormat="1" spans="1:21">
      <c r="A12" s="4">
        <v>14381199842</v>
      </c>
      <c r="B12" s="4" t="s">
        <v>21</v>
      </c>
      <c r="C12" s="4" t="s">
        <v>22</v>
      </c>
      <c r="D12" s="4" t="s">
        <v>23</v>
      </c>
      <c r="E12" s="4" t="s">
        <v>24</v>
      </c>
      <c r="F12" s="5">
        <v>44233</v>
      </c>
      <c r="G12" s="5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290</v>
      </c>
      <c r="M12" s="4">
        <v>290</v>
      </c>
      <c r="N12" s="4" t="s">
        <v>42</v>
      </c>
      <c r="O12" s="4" t="s">
        <v>37</v>
      </c>
      <c r="P12" s="4" t="s">
        <v>28</v>
      </c>
      <c r="Q12" s="4">
        <v>0</v>
      </c>
      <c r="R12" s="6">
        <v>44233</v>
      </c>
      <c r="S12" s="5">
        <v>44235</v>
      </c>
      <c r="T12" s="4" t="s">
        <v>29</v>
      </c>
      <c r="U12" s="4">
        <v>1975308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I28" sqref="I28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46</v>
      </c>
    </row>
    <row r="2" s="4" customFormat="1" spans="1:11">
      <c r="A2" s="4">
        <v>14341265584</v>
      </c>
      <c r="B2" s="4">
        <v>275</v>
      </c>
      <c r="C2" s="4">
        <v>275</v>
      </c>
      <c r="D2" s="4">
        <v>1965304</v>
      </c>
      <c r="E2" s="4">
        <f>B2-C2</f>
        <v>0</v>
      </c>
      <c r="K2" s="4" t="str">
        <f>$K$1&amp;D2</f>
        <v>,1965304</v>
      </c>
    </row>
    <row r="3" s="4" customFormat="1" spans="1:11">
      <c r="A3" s="4">
        <v>11900002481</v>
      </c>
      <c r="B3" s="4">
        <v>-3262</v>
      </c>
      <c r="C3" s="4" t="e">
        <f>VLOOKUP(A3,HOP!A:H,8,0)</f>
        <v>#N/A</v>
      </c>
      <c r="D3" s="4">
        <v>1755268</v>
      </c>
      <c r="E3" s="4" t="e">
        <f>B3-C3</f>
        <v>#N/A</v>
      </c>
      <c r="F3" s="4" t="s">
        <v>47</v>
      </c>
      <c r="K3" s="4" t="str">
        <f>$K$1&amp;D3</f>
        <v>,1755268</v>
      </c>
    </row>
    <row r="4" s="4" customFormat="1" spans="1:11">
      <c r="A4" s="4">
        <v>14323482845</v>
      </c>
      <c r="B4" s="4">
        <v>1142</v>
      </c>
      <c r="C4" s="4" t="str">
        <f>VLOOKUP(A4,HOP!A:H,8,0)</f>
        <v>1142.00</v>
      </c>
      <c r="D4" s="4">
        <f>VLOOKUP(A4,HOP!A:B,2,0)</f>
        <v>1959264</v>
      </c>
      <c r="E4" s="4">
        <f>B4-C4</f>
        <v>0</v>
      </c>
      <c r="K4" s="4" t="str">
        <f>$K$1&amp;D4</f>
        <v>,1959264</v>
      </c>
    </row>
    <row r="5" s="4" customFormat="1" spans="1:11">
      <c r="A5" s="4">
        <v>14365036613</v>
      </c>
      <c r="B5" s="4">
        <v>1044</v>
      </c>
      <c r="C5" s="4" t="str">
        <f>VLOOKUP(A5,HOP!A:H,8,0)</f>
        <v>1044.00</v>
      </c>
      <c r="D5" s="4">
        <f>VLOOKUP(A5,HOP!A:B,2,0)</f>
        <v>1971042</v>
      </c>
      <c r="E5" s="4">
        <f>B5-C5</f>
        <v>0</v>
      </c>
      <c r="K5" s="4" t="str">
        <f>$K$1&amp;D5</f>
        <v>,1971042</v>
      </c>
    </row>
    <row r="6" s="4" customFormat="1" spans="1:11">
      <c r="A6" s="4">
        <v>14376426563</v>
      </c>
      <c r="B6" s="4">
        <v>0</v>
      </c>
      <c r="C6" s="4" t="e">
        <f>VLOOKUP(A6,HOP!A:H,8,0)</f>
        <v>#N/A</v>
      </c>
      <c r="D6" s="4">
        <v>1974297</v>
      </c>
      <c r="E6" s="4" t="e">
        <f>B6-C6</f>
        <v>#N/A</v>
      </c>
      <c r="K6" s="4" t="str">
        <f>$K$1&amp;D6</f>
        <v>,1974297</v>
      </c>
    </row>
    <row r="7" s="4" customFormat="1" spans="1:11">
      <c r="A7" s="4">
        <v>14377049620</v>
      </c>
      <c r="B7" s="4">
        <v>290</v>
      </c>
      <c r="C7" s="4" t="str">
        <f>VLOOKUP(A7,HOP!A:H,8,0)</f>
        <v>290.00</v>
      </c>
      <c r="D7" s="4">
        <f>VLOOKUP(A7,HOP!A:B,2,0)</f>
        <v>1974514</v>
      </c>
      <c r="E7" s="4">
        <f>B7-C7</f>
        <v>0</v>
      </c>
      <c r="K7" s="4" t="str">
        <f>$K$1&amp;D7</f>
        <v>,1974514</v>
      </c>
    </row>
    <row r="8" s="4" customFormat="1" spans="1:11">
      <c r="A8" s="4">
        <v>14377460741</v>
      </c>
      <c r="B8" s="4">
        <v>290</v>
      </c>
      <c r="C8" s="4" t="str">
        <f>VLOOKUP(A8,HOP!A:H,8,0)</f>
        <v>290.00</v>
      </c>
      <c r="D8" s="4">
        <f>VLOOKUP(A8,HOP!A:B,2,0)</f>
        <v>1974659</v>
      </c>
      <c r="E8" s="4">
        <f>B8-C8</f>
        <v>0</v>
      </c>
      <c r="K8" s="4" t="str">
        <f>$K$1&amp;D8</f>
        <v>,1974659</v>
      </c>
    </row>
    <row r="9" s="4" customFormat="1" spans="1:11">
      <c r="A9" s="4">
        <v>14379079418</v>
      </c>
      <c r="B9" s="4">
        <v>290</v>
      </c>
      <c r="C9" s="4" t="str">
        <f>VLOOKUP(A9,HOP!A:H,8,0)</f>
        <v>290.00</v>
      </c>
      <c r="D9" s="4">
        <f>VLOOKUP(A9,HOP!A:B,2,0)</f>
        <v>1974700</v>
      </c>
      <c r="E9" s="4">
        <f>B9-C9</f>
        <v>0</v>
      </c>
      <c r="K9" s="4" t="str">
        <f>$K$1&amp;D9</f>
        <v>,1974700</v>
      </c>
    </row>
    <row r="10" s="4" customFormat="1" spans="1:11">
      <c r="A10" s="4">
        <v>14379254838</v>
      </c>
      <c r="B10" s="4">
        <v>290</v>
      </c>
      <c r="C10" s="4" t="str">
        <f>VLOOKUP(A10,HOP!A:H,8,0)</f>
        <v>290.00</v>
      </c>
      <c r="D10" s="4">
        <f>VLOOKUP(A10,HOP!A:B,2,0)</f>
        <v>1974722</v>
      </c>
      <c r="E10" s="4">
        <f>B10-C10</f>
        <v>0</v>
      </c>
      <c r="K10" s="4" t="str">
        <f>$K$1&amp;D10</f>
        <v>,1974722</v>
      </c>
    </row>
    <row r="11" s="4" customFormat="1" spans="1:11">
      <c r="A11" s="4">
        <v>14381199842</v>
      </c>
      <c r="B11" s="4">
        <v>290</v>
      </c>
      <c r="C11" s="4" t="str">
        <f>VLOOKUP(A11,HOP!A:H,8,0)</f>
        <v>290.00</v>
      </c>
      <c r="D11" s="4">
        <f>VLOOKUP(A11,HOP!A:B,2,0)</f>
        <v>1975308</v>
      </c>
      <c r="E11" s="4">
        <f>B11-C11</f>
        <v>0</v>
      </c>
      <c r="K11" s="4" t="str">
        <f>$K$1&amp;D11</f>
        <v>,1975308</v>
      </c>
    </row>
    <row r="13" spans="2:2">
      <c r="B13" s="4">
        <f>SUM(B2:B12)</f>
        <v>649</v>
      </c>
    </row>
    <row r="15" spans="1:1">
      <c r="A15" s="4" t="s">
        <v>48</v>
      </c>
    </row>
    <row r="16" spans="1:1">
      <c r="A16" s="4" t="s">
        <v>49</v>
      </c>
    </row>
    <row r="17" spans="1:1">
      <c r="A17" s="4" t="s">
        <v>50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2" sqref="A2:B8"/>
    </sheetView>
  </sheetViews>
  <sheetFormatPr defaultColWidth="8" defaultRowHeight="12.75" outlineLevelRow="7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51</v>
      </c>
      <c r="B1" s="2" t="s">
        <v>52</v>
      </c>
      <c r="C1" s="2" t="s">
        <v>53</v>
      </c>
      <c r="D1" s="2" t="s">
        <v>54</v>
      </c>
      <c r="E1" s="2" t="s">
        <v>5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17</v>
      </c>
    </row>
    <row r="2" s="1" customFormat="1" ht="20" customHeight="1" spans="1:11">
      <c r="A2" s="3">
        <v>14381199842</v>
      </c>
      <c r="B2" s="3">
        <v>1975308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66</v>
      </c>
      <c r="J2" s="2" t="s">
        <v>66</v>
      </c>
      <c r="K2" s="2" t="s">
        <v>67</v>
      </c>
    </row>
    <row r="3" s="1" customFormat="1" ht="20" customHeight="1" spans="1:11">
      <c r="A3" s="3">
        <v>14379254838</v>
      </c>
      <c r="B3" s="3">
        <v>1974722</v>
      </c>
      <c r="C3" s="2" t="s">
        <v>60</v>
      </c>
      <c r="D3" s="2" t="s">
        <v>68</v>
      </c>
      <c r="E3" s="2" t="s">
        <v>62</v>
      </c>
      <c r="F3" s="2" t="s">
        <v>63</v>
      </c>
      <c r="G3" s="2" t="s">
        <v>64</v>
      </c>
      <c r="H3" s="2" t="s">
        <v>65</v>
      </c>
      <c r="I3" s="2" t="s">
        <v>66</v>
      </c>
      <c r="J3" s="2" t="s">
        <v>66</v>
      </c>
      <c r="K3" s="2" t="s">
        <v>69</v>
      </c>
    </row>
    <row r="4" s="1" customFormat="1" ht="20" customHeight="1" spans="1:11">
      <c r="A4" s="3">
        <v>14379079418</v>
      </c>
      <c r="B4" s="3">
        <v>1974700</v>
      </c>
      <c r="C4" s="2" t="s">
        <v>60</v>
      </c>
      <c r="D4" s="2" t="s">
        <v>70</v>
      </c>
      <c r="E4" s="2" t="s">
        <v>62</v>
      </c>
      <c r="F4" s="2" t="s">
        <v>63</v>
      </c>
      <c r="G4" s="2" t="s">
        <v>64</v>
      </c>
      <c r="H4" s="2" t="s">
        <v>65</v>
      </c>
      <c r="I4" s="2" t="s">
        <v>66</v>
      </c>
      <c r="J4" s="2" t="s">
        <v>66</v>
      </c>
      <c r="K4" s="2" t="s">
        <v>71</v>
      </c>
    </row>
    <row r="5" s="1" customFormat="1" ht="20" customHeight="1" spans="1:11">
      <c r="A5" s="3">
        <v>14377460741</v>
      </c>
      <c r="B5" s="3">
        <v>1974659</v>
      </c>
      <c r="C5" s="2" t="s">
        <v>60</v>
      </c>
      <c r="D5" s="2" t="s">
        <v>72</v>
      </c>
      <c r="E5" s="2" t="s">
        <v>62</v>
      </c>
      <c r="F5" s="2" t="s">
        <v>63</v>
      </c>
      <c r="G5" s="2" t="s">
        <v>64</v>
      </c>
      <c r="H5" s="2" t="s">
        <v>65</v>
      </c>
      <c r="I5" s="2" t="s">
        <v>66</v>
      </c>
      <c r="J5" s="2" t="s">
        <v>66</v>
      </c>
      <c r="K5" s="2" t="s">
        <v>73</v>
      </c>
    </row>
    <row r="6" s="1" customFormat="1" ht="20" customHeight="1" spans="1:11">
      <c r="A6" s="3">
        <v>14377049620</v>
      </c>
      <c r="B6" s="3">
        <v>1974514</v>
      </c>
      <c r="C6" s="2" t="s">
        <v>60</v>
      </c>
      <c r="D6" s="2" t="s">
        <v>61</v>
      </c>
      <c r="E6" s="2" t="s">
        <v>74</v>
      </c>
      <c r="F6" s="2" t="s">
        <v>62</v>
      </c>
      <c r="G6" s="2" t="s">
        <v>64</v>
      </c>
      <c r="H6" s="2" t="s">
        <v>65</v>
      </c>
      <c r="I6" s="2" t="s">
        <v>66</v>
      </c>
      <c r="J6" s="2" t="s">
        <v>66</v>
      </c>
      <c r="K6" s="2" t="s">
        <v>75</v>
      </c>
    </row>
    <row r="7" s="1" customFormat="1" ht="20" customHeight="1" spans="1:11">
      <c r="A7" s="3">
        <v>14365036613</v>
      </c>
      <c r="B7" s="3">
        <v>1971042</v>
      </c>
      <c r="C7" s="2" t="s">
        <v>76</v>
      </c>
      <c r="D7" s="2" t="s">
        <v>77</v>
      </c>
      <c r="E7" s="2" t="s">
        <v>62</v>
      </c>
      <c r="F7" s="2" t="s">
        <v>63</v>
      </c>
      <c r="G7" s="2" t="s">
        <v>64</v>
      </c>
      <c r="H7" s="2" t="s">
        <v>78</v>
      </c>
      <c r="I7" s="2" t="s">
        <v>66</v>
      </c>
      <c r="J7" s="2" t="s">
        <v>66</v>
      </c>
      <c r="K7" s="2" t="s">
        <v>79</v>
      </c>
    </row>
    <row r="8" s="1" customFormat="1" ht="20" customHeight="1" spans="1:11">
      <c r="A8" s="3">
        <v>14323482845</v>
      </c>
      <c r="B8" s="3">
        <v>1959264</v>
      </c>
      <c r="C8" s="2" t="s">
        <v>76</v>
      </c>
      <c r="D8" s="2" t="s">
        <v>80</v>
      </c>
      <c r="E8" s="2" t="s">
        <v>62</v>
      </c>
      <c r="F8" s="2" t="s">
        <v>63</v>
      </c>
      <c r="G8" s="2" t="s">
        <v>64</v>
      </c>
      <c r="H8" s="2" t="s">
        <v>81</v>
      </c>
      <c r="I8" s="2" t="s">
        <v>66</v>
      </c>
      <c r="J8" s="2" t="s">
        <v>66</v>
      </c>
      <c r="K8" s="2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2021-02-08T02:13:49Z</dcterms:created>
  <dcterms:modified xsi:type="dcterms:W3CDTF">2021-02-08T02:25:07Z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