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Sheet1!$A$1:$U$19</definedName>
    <definedName name="_xlnm._FilterDatabase" localSheetId="1" hidden="1">对账!$A$1:$P$16</definedName>
  </definedNames>
  <calcPr calcId="144525"/>
</workbook>
</file>

<file path=xl/sharedStrings.xml><?xml version="1.0" encoding="utf-8"?>
<sst xmlns="http://schemas.openxmlformats.org/spreadsheetml/2006/main" count="301" uniqueCount="122">
  <si>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</si>
  <si>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</si>
  <si>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</si>
  <si>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</si>
  <si>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</si>
  <si>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</si>
  <si>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</si>
  <si>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</si>
  <si>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</si>
  <si>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</si>
  <si>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</si>
  <si>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</si>
  <si>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</si>
  <si>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</si>
  <si>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</si>
  <si>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</si>
  <si>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</si>
  <si>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</si>
  <si>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</si>
  <si>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</si>
  <si>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</si>
  <si>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</si>
  <si>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</si>
  <si>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[广州]山水时尚酒店(广州火车东站店)(60988386)</t>
  </si>
  <si>
    <t>雅致大床房(无窗)&lt;内宾&gt;&lt;双人入住&gt;&lt;预付&gt;&lt;无早&gt;</t>
  </si>
  <si>
    <t>CNY</t>
  </si>
  <si>
    <t>罗燕</t>
  </si>
  <si>
    <t>CA11323210207CNY</t>
  </si>
  <si>
    <t>未提现</t>
  </si>
  <si>
    <t>携程开票</t>
  </si>
  <si>
    <t>[上海]上海虹桥绿地铂瑞酒店(60982156)</t>
  </si>
  <si>
    <t>俱乐部高级套房&lt;内宾&gt;&lt;双人入住&gt;&lt;预付&gt;&lt;双早&gt;</t>
  </si>
  <si>
    <t>吴彦艳</t>
  </si>
  <si>
    <t>[北京]北京望京智选假日酒店(64199233)</t>
  </si>
  <si>
    <t>智选标准大床房&lt;内宾&gt;&lt;双人入住&gt;&lt;预付&gt;&lt;双早&gt;</t>
  </si>
  <si>
    <t>朱峰</t>
  </si>
  <si>
    <t>[上海]上海三迪华美达酒店(60984420)</t>
  </si>
  <si>
    <t>商务大床房&lt;内宾&gt;&lt;双人入住&gt;&lt;预付&gt;&lt;双早&gt;</t>
  </si>
  <si>
    <t>麦影</t>
  </si>
  <si>
    <t>[上海]上海华美国际酒店(54893981)</t>
  </si>
  <si>
    <t>标准双床房&lt;双人入住&gt;&lt;中宾&gt;&lt;预付&gt;&lt;无早&gt;</t>
  </si>
  <si>
    <t>吴炳辰</t>
  </si>
  <si>
    <t>[西安]西安赛瑞喜来登大酒店(45976360)</t>
  </si>
  <si>
    <t>豪华双床房&lt;内宾&gt;&lt;双人入住&gt;&lt;预付&gt;&lt;无早&gt;</t>
  </si>
  <si>
    <t>候小东</t>
  </si>
  <si>
    <t>取消</t>
  </si>
  <si>
    <t>阶梯</t>
  </si>
  <si>
    <t>[北京]IU酒店(北京西客站六里桥东地铁站店)(66107591)</t>
  </si>
  <si>
    <t>小U超级大床房&lt;内宾&gt;&lt;双人入住&gt;&lt;预付&gt;&lt;无早&gt;</t>
  </si>
  <si>
    <t>孙启鹏</t>
  </si>
  <si>
    <t>[南京]7天酒店(南京新街口上海路地铁站店)(66087769)</t>
  </si>
  <si>
    <t>自主双床房&lt;内宾&gt;&lt;双人入住&gt;&lt;预付&gt;&lt;无早&gt;</t>
  </si>
  <si>
    <t>贺启松</t>
  </si>
  <si>
    <t>U+游戏主题双床房&lt;内宾&gt;&lt;双人入住&gt;&lt;预付&gt;&lt;无早&gt;</t>
  </si>
  <si>
    <t>徐靖云</t>
  </si>
  <si>
    <t>[厦门]7天连锁酒店(厦门大学南普陀店)(66087710)</t>
  </si>
  <si>
    <t>自主大床房&lt;内宾&gt;&lt;双人入住&gt;&lt;预付&gt;&lt;无早&gt;</t>
  </si>
  <si>
    <t>周源东</t>
  </si>
  <si>
    <t>CA11323210208CNY</t>
  </si>
  <si>
    <t>[上海]上海品尊名致精品酒店公寓(60984607)</t>
  </si>
  <si>
    <t>行政复式房&lt;内宾&gt;&lt;双人入住&gt;&lt;预付&gt;&lt;无早&gt;</t>
  </si>
  <si>
    <t>袁旻</t>
  </si>
  <si>
    <t>[北京]北京德胜门华宇假日酒店(60984414)</t>
  </si>
  <si>
    <t>商务大床房&lt;内宾&gt;&lt;双人入住&gt;&lt;预付&gt;&lt;无早&gt;</t>
  </si>
  <si>
    <t>刘杨</t>
  </si>
  <si>
    <t>[广州]广州珠江新城华轩里酒店(54937651)</t>
  </si>
  <si>
    <t>华轩大床房&lt;双人入住&gt;&lt;中宾&gt;&lt;预付&gt;&lt;无早&gt;</t>
  </si>
  <si>
    <t>姜垚</t>
  </si>
  <si>
    <t>杜文婷</t>
  </si>
  <si>
    <t>华轩双床房&lt;内宾&gt;&lt;双人入住&gt;&lt;预付&gt;&lt;无早&gt;</t>
  </si>
  <si>
    <t>陈泫希</t>
  </si>
  <si>
    <t>,</t>
  </si>
  <si>
    <t>系统无单</t>
  </si>
  <si>
    <t>A210208095014459</t>
  </si>
  <si>
    <t>合计10012元/12017.87 HKD</t>
  </si>
  <si>
    <t>CNY / HKD 当前参考汇率: 1.200346506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</si>
  <si>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</si>
  <si>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</si>
  <si>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</si>
  <si>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</si>
  <si>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</si>
  <si>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</si>
  <si>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</si>
  <si>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</si>
  <si>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</si>
  <si>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上海华美国际酒店</t>
  </si>
  <si>
    <t>2021-01-22</t>
  </si>
  <si>
    <t>2021-01-23</t>
  </si>
  <si>
    <t>RMB</t>
  </si>
  <si>
    <t>154.00</t>
  </si>
  <si>
    <t/>
  </si>
  <si>
    <t>2021/1/22 12:27:26</t>
  </si>
  <si>
    <t>上海三迪华美达酒店</t>
  </si>
  <si>
    <t>2021-01-21</t>
  </si>
  <si>
    <t>864.00</t>
  </si>
  <si>
    <t>95010</t>
  </si>
  <si>
    <t>2021/1/21 14:43:38</t>
  </si>
  <si>
    <t>广州珠江新城华轩里酒店</t>
  </si>
  <si>
    <t>2021-01-24</t>
  </si>
  <si>
    <t>1440.00</t>
  </si>
  <si>
    <t>2021/1/20 22:07:05</t>
  </si>
  <si>
    <t>1540.00</t>
  </si>
  <si>
    <t>2021/1/20 22:06:48</t>
  </si>
  <si>
    <t>2021/1/20 22:06:38</t>
  </si>
  <si>
    <t>北京望京智选假日酒店</t>
  </si>
  <si>
    <t>912.00</t>
  </si>
  <si>
    <t>2021/1/20 20:40:44</t>
  </si>
  <si>
    <t>北京德胜门华宇假日酒店</t>
  </si>
  <si>
    <t>1104.00</t>
  </si>
  <si>
    <t>2021/1/20 19:46:47</t>
  </si>
  <si>
    <t>上海虹桥绿地铂瑞酒店</t>
  </si>
  <si>
    <t>1155.00</t>
  </si>
  <si>
    <t>2021/1/20 18:24:36</t>
  </si>
  <si>
    <t>上海品尊名致精品酒店公寓</t>
  </si>
  <si>
    <t>371.00</t>
  </si>
  <si>
    <t>2021/1/18 13:40:06</t>
  </si>
  <si>
    <t>7天连锁酒店(厦门大学南普陀店)</t>
  </si>
  <si>
    <t>250.00</t>
  </si>
  <si>
    <t>2021/1/17 20:33:59</t>
  </si>
  <si>
    <t>山水时尚酒店(广州火车东站店)</t>
  </si>
  <si>
    <t>302.00</t>
  </si>
  <si>
    <t>2021/1/15 13:07:44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</si>
</sst>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I23" sqref="I23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14298222732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44218</v>
      </c>
      <c r="G2" s="6">
        <v>44219</v>
      </c>
      <c r="H2" s="4">
        <v>1</v>
      </c>
      <c r="I2" s="4">
        <v>1</v>
      </c>
      <c r="J2" s="4">
        <v>1</v>
      </c>
      <c r="K2" s="4" t="s">
        <v>25</v>
      </c>
      <c r="L2" s="4">
        <v>302</v>
      </c>
      <c r="M2" s="4">
        <v>302</v>
      </c>
      <c r="N2" s="4" t="s">
        <v>26</v>
      </c>
      <c r="O2" s="4" t="s">
        <v>27</v>
      </c>
      <c r="P2" s="4" t="s">
        <v>28</v>
      </c>
      <c r="Q2" s="4">
        <v>0</v>
      </c>
      <c r="R2" s="7">
        <v>44211</v>
      </c>
      <c r="S2" s="6">
        <v>44234</v>
      </c>
      <c r="T2" s="4" t="s">
        <v>29</v>
      </c>
      <c r="U2" s="4">
        <v>1948391</v>
      </c>
    </row>
    <row r="3" s="4" customFormat="1" spans="1:21">
      <c r="A3" s="4">
        <v>14319752134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44218</v>
      </c>
      <c r="G3" s="6">
        <v>44219</v>
      </c>
      <c r="H3" s="4">
        <v>1</v>
      </c>
      <c r="I3" s="4">
        <v>1</v>
      </c>
      <c r="J3" s="4">
        <v>1</v>
      </c>
      <c r="K3" s="4" t="s">
        <v>25</v>
      </c>
      <c r="L3" s="4">
        <v>1155</v>
      </c>
      <c r="M3" s="4">
        <v>1155</v>
      </c>
      <c r="N3" s="4" t="s">
        <v>32</v>
      </c>
      <c r="O3" s="4" t="s">
        <v>27</v>
      </c>
      <c r="P3" s="4" t="s">
        <v>28</v>
      </c>
      <c r="Q3" s="4">
        <v>0</v>
      </c>
      <c r="R3" s="7">
        <v>44216</v>
      </c>
      <c r="S3" s="6">
        <v>44234</v>
      </c>
      <c r="T3" s="4" t="s">
        <v>29</v>
      </c>
      <c r="U3" s="4">
        <v>1957270</v>
      </c>
    </row>
    <row r="4" s="4" customFormat="1" spans="1:21">
      <c r="A4" s="4">
        <v>14320472669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44217</v>
      </c>
      <c r="G4" s="6">
        <v>44219</v>
      </c>
      <c r="H4" s="4">
        <v>1</v>
      </c>
      <c r="I4" s="4">
        <v>2</v>
      </c>
      <c r="J4" s="4">
        <v>2</v>
      </c>
      <c r="K4" s="4" t="s">
        <v>25</v>
      </c>
      <c r="L4" s="4">
        <v>912</v>
      </c>
      <c r="M4" s="4">
        <v>912</v>
      </c>
      <c r="N4" s="4" t="s">
        <v>35</v>
      </c>
      <c r="O4" s="4" t="s">
        <v>27</v>
      </c>
      <c r="P4" s="4" t="s">
        <v>28</v>
      </c>
      <c r="Q4" s="4">
        <v>0</v>
      </c>
      <c r="R4" s="7">
        <v>44216</v>
      </c>
      <c r="S4" s="6">
        <v>44234</v>
      </c>
      <c r="T4" s="4" t="s">
        <v>29</v>
      </c>
      <c r="U4" s="4">
        <v>1957543</v>
      </c>
    </row>
    <row r="5" s="4" customFormat="1" spans="1:21">
      <c r="A5" s="4">
        <v>14322285179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44217</v>
      </c>
      <c r="G5" s="6">
        <v>44219</v>
      </c>
      <c r="H5" s="4">
        <v>1</v>
      </c>
      <c r="I5" s="4">
        <v>2</v>
      </c>
      <c r="J5" s="4">
        <v>2</v>
      </c>
      <c r="K5" s="4" t="s">
        <v>25</v>
      </c>
      <c r="L5" s="4">
        <v>864</v>
      </c>
      <c r="M5" s="4">
        <v>864</v>
      </c>
      <c r="N5" s="4" t="s">
        <v>38</v>
      </c>
      <c r="O5" s="4" t="s">
        <v>27</v>
      </c>
      <c r="P5" s="4" t="s">
        <v>28</v>
      </c>
      <c r="Q5" s="4">
        <v>0</v>
      </c>
      <c r="R5" s="7">
        <v>44217</v>
      </c>
      <c r="S5" s="6">
        <v>44234</v>
      </c>
      <c r="T5" s="4" t="s">
        <v>29</v>
      </c>
      <c r="U5" s="4">
        <v>1958504</v>
      </c>
    </row>
    <row r="6" s="4" customFormat="1" spans="1:20">
      <c r="A6" s="4">
        <v>14326237301</v>
      </c>
      <c r="B6" s="4" t="s">
        <v>21</v>
      </c>
      <c r="C6" s="4" t="s">
        <v>22</v>
      </c>
      <c r="D6" s="4" t="s">
        <v>39</v>
      </c>
      <c r="E6" s="4" t="s">
        <v>40</v>
      </c>
      <c r="F6" s="6">
        <v>44218</v>
      </c>
      <c r="G6" s="6">
        <v>44219</v>
      </c>
      <c r="H6" s="4">
        <v>1</v>
      </c>
      <c r="I6" s="4">
        <v>1</v>
      </c>
      <c r="J6" s="4">
        <v>1</v>
      </c>
      <c r="K6" s="4" t="s">
        <v>25</v>
      </c>
      <c r="L6" s="4">
        <v>154</v>
      </c>
      <c r="M6" s="4">
        <v>154</v>
      </c>
      <c r="N6" s="4" t="s">
        <v>41</v>
      </c>
      <c r="O6" s="4" t="s">
        <v>27</v>
      </c>
      <c r="P6" s="4" t="s">
        <v>28</v>
      </c>
      <c r="Q6" s="4">
        <v>0</v>
      </c>
      <c r="R6" s="7">
        <v>44218</v>
      </c>
      <c r="S6" s="6">
        <v>44234</v>
      </c>
      <c r="T6" s="4" t="s">
        <v>29</v>
      </c>
    </row>
    <row r="7" s="4" customFormat="1" spans="1:20">
      <c r="A7" s="4">
        <v>14326969322</v>
      </c>
      <c r="B7" s="4" t="s">
        <v>21</v>
      </c>
      <c r="C7" s="4" t="s">
        <v>22</v>
      </c>
      <c r="D7" s="4" t="s">
        <v>42</v>
      </c>
      <c r="E7" s="4" t="s">
        <v>43</v>
      </c>
      <c r="F7" s="6">
        <v>44218</v>
      </c>
      <c r="G7" s="6">
        <v>44219</v>
      </c>
      <c r="H7" s="4">
        <v>1</v>
      </c>
      <c r="I7" s="4">
        <v>1</v>
      </c>
      <c r="J7" s="4">
        <v>1</v>
      </c>
      <c r="K7" s="4" t="s">
        <v>25</v>
      </c>
      <c r="L7" s="4">
        <v>375</v>
      </c>
      <c r="M7" s="4">
        <v>375</v>
      </c>
      <c r="N7" s="4" t="s">
        <v>44</v>
      </c>
      <c r="O7" s="4" t="s">
        <v>27</v>
      </c>
      <c r="P7" s="4" t="s">
        <v>28</v>
      </c>
      <c r="Q7" s="4">
        <v>0</v>
      </c>
      <c r="R7" s="7">
        <v>44218</v>
      </c>
      <c r="S7" s="6">
        <v>44234</v>
      </c>
      <c r="T7" s="4" t="s">
        <v>29</v>
      </c>
    </row>
    <row r="8" s="4" customFormat="1" spans="1:20">
      <c r="A8" s="4">
        <v>14326969322</v>
      </c>
      <c r="B8" s="4" t="s">
        <v>21</v>
      </c>
      <c r="C8" s="4" t="s">
        <v>45</v>
      </c>
      <c r="D8" s="4" t="s">
        <v>42</v>
      </c>
      <c r="E8" s="4" t="s">
        <v>43</v>
      </c>
      <c r="F8" s="6">
        <v>44218</v>
      </c>
      <c r="G8" s="6">
        <v>44219</v>
      </c>
      <c r="H8" s="4">
        <v>1</v>
      </c>
      <c r="I8" s="4">
        <v>1</v>
      </c>
      <c r="J8" s="4">
        <v>1</v>
      </c>
      <c r="K8" s="4" t="s">
        <v>25</v>
      </c>
      <c r="L8" s="4">
        <v>-375</v>
      </c>
      <c r="M8" s="4">
        <v>-375</v>
      </c>
      <c r="N8" s="4" t="s">
        <v>44</v>
      </c>
      <c r="O8" s="4" t="s">
        <v>27</v>
      </c>
      <c r="P8" s="4" t="s">
        <v>28</v>
      </c>
      <c r="Q8" s="4">
        <v>0</v>
      </c>
      <c r="R8" s="7">
        <v>44218</v>
      </c>
      <c r="S8" s="6">
        <v>44234</v>
      </c>
      <c r="T8" s="4" t="s">
        <v>29</v>
      </c>
    </row>
    <row r="9" s="4" customFormat="1" spans="1:20">
      <c r="A9" s="4">
        <v>14326969322</v>
      </c>
      <c r="B9" s="4" t="s">
        <v>21</v>
      </c>
      <c r="C9" s="4" t="s">
        <v>46</v>
      </c>
      <c r="D9" s="4" t="s">
        <v>42</v>
      </c>
      <c r="E9" s="4" t="s">
        <v>43</v>
      </c>
      <c r="F9" s="6">
        <v>44218</v>
      </c>
      <c r="G9" s="6">
        <v>44219</v>
      </c>
      <c r="H9" s="4">
        <v>1</v>
      </c>
      <c r="I9" s="4">
        <v>1</v>
      </c>
      <c r="J9" s="4">
        <v>1</v>
      </c>
      <c r="K9" s="4" t="s">
        <v>25</v>
      </c>
      <c r="L9" s="4">
        <v>0</v>
      </c>
      <c r="M9" s="4">
        <v>0</v>
      </c>
      <c r="N9" s="4" t="s">
        <v>44</v>
      </c>
      <c r="O9" s="4" t="s">
        <v>27</v>
      </c>
      <c r="P9" s="4" t="s">
        <v>28</v>
      </c>
      <c r="Q9" s="4">
        <v>0</v>
      </c>
      <c r="R9" s="7">
        <v>44218</v>
      </c>
      <c r="S9" s="6">
        <v>44234</v>
      </c>
      <c r="T9" s="4" t="s">
        <v>29</v>
      </c>
    </row>
    <row r="10" s="4" customFormat="1" spans="1:20">
      <c r="A10" s="4">
        <v>14327345115</v>
      </c>
      <c r="B10" s="4" t="s">
        <v>21</v>
      </c>
      <c r="C10" s="4" t="s">
        <v>22</v>
      </c>
      <c r="D10" s="4" t="s">
        <v>47</v>
      </c>
      <c r="E10" s="4" t="s">
        <v>48</v>
      </c>
      <c r="F10" s="6">
        <v>44218</v>
      </c>
      <c r="G10" s="6">
        <v>44219</v>
      </c>
      <c r="H10" s="4">
        <v>1</v>
      </c>
      <c r="I10" s="4">
        <v>1</v>
      </c>
      <c r="J10" s="4">
        <v>1</v>
      </c>
      <c r="K10" s="4" t="s">
        <v>25</v>
      </c>
      <c r="L10" s="4">
        <v>214</v>
      </c>
      <c r="M10" s="4">
        <v>214</v>
      </c>
      <c r="N10" s="4" t="s">
        <v>49</v>
      </c>
      <c r="O10" s="4" t="s">
        <v>27</v>
      </c>
      <c r="P10" s="4" t="s">
        <v>28</v>
      </c>
      <c r="Q10" s="4">
        <v>0</v>
      </c>
      <c r="R10" s="7">
        <v>44218</v>
      </c>
      <c r="S10" s="6">
        <v>44234</v>
      </c>
      <c r="T10" s="4" t="s">
        <v>29</v>
      </c>
    </row>
    <row r="11" s="4" customFormat="1" spans="1:20">
      <c r="A11" s="4">
        <v>14327426300</v>
      </c>
      <c r="B11" s="4" t="s">
        <v>21</v>
      </c>
      <c r="C11" s="4" t="s">
        <v>22</v>
      </c>
      <c r="D11" s="4" t="s">
        <v>50</v>
      </c>
      <c r="E11" s="4" t="s">
        <v>51</v>
      </c>
      <c r="F11" s="6">
        <v>44218</v>
      </c>
      <c r="G11" s="6">
        <v>44219</v>
      </c>
      <c r="H11" s="4">
        <v>1</v>
      </c>
      <c r="I11" s="4">
        <v>1</v>
      </c>
      <c r="J11" s="4">
        <v>1</v>
      </c>
      <c r="K11" s="4" t="s">
        <v>25</v>
      </c>
      <c r="L11" s="4">
        <v>159</v>
      </c>
      <c r="M11" s="4">
        <v>159</v>
      </c>
      <c r="N11" s="4" t="s">
        <v>52</v>
      </c>
      <c r="O11" s="4" t="s">
        <v>27</v>
      </c>
      <c r="P11" s="4" t="s">
        <v>28</v>
      </c>
      <c r="Q11" s="4">
        <v>0</v>
      </c>
      <c r="R11" s="7">
        <v>44218</v>
      </c>
      <c r="S11" s="6">
        <v>44234</v>
      </c>
      <c r="T11" s="4" t="s">
        <v>29</v>
      </c>
    </row>
    <row r="12" s="4" customFormat="1" spans="1:20">
      <c r="A12" s="4">
        <v>14327442592</v>
      </c>
      <c r="B12" s="4" t="s">
        <v>21</v>
      </c>
      <c r="C12" s="4" t="s">
        <v>22</v>
      </c>
      <c r="D12" s="4" t="s">
        <v>47</v>
      </c>
      <c r="E12" s="4" t="s">
        <v>53</v>
      </c>
      <c r="F12" s="6">
        <v>44218</v>
      </c>
      <c r="G12" s="6">
        <v>44219</v>
      </c>
      <c r="H12" s="4">
        <v>1</v>
      </c>
      <c r="I12" s="4">
        <v>1</v>
      </c>
      <c r="J12" s="4">
        <v>1</v>
      </c>
      <c r="K12" s="4" t="s">
        <v>25</v>
      </c>
      <c r="L12" s="4">
        <v>166</v>
      </c>
      <c r="M12" s="4">
        <v>166</v>
      </c>
      <c r="N12" s="4" t="s">
        <v>54</v>
      </c>
      <c r="O12" s="4" t="s">
        <v>27</v>
      </c>
      <c r="P12" s="4" t="s">
        <v>28</v>
      </c>
      <c r="Q12" s="4">
        <v>0</v>
      </c>
      <c r="R12" s="7">
        <v>44218</v>
      </c>
      <c r="S12" s="6">
        <v>44234</v>
      </c>
      <c r="T12" s="4" t="s">
        <v>29</v>
      </c>
    </row>
    <row r="13" s="4" customFormat="1" spans="1:20">
      <c r="A13" s="4">
        <v>14327426300</v>
      </c>
      <c r="B13" s="4" t="s">
        <v>21</v>
      </c>
      <c r="C13" s="4" t="s">
        <v>45</v>
      </c>
      <c r="D13" s="4" t="s">
        <v>50</v>
      </c>
      <c r="E13" s="4" t="s">
        <v>51</v>
      </c>
      <c r="F13" s="6">
        <v>44218</v>
      </c>
      <c r="G13" s="6">
        <v>44219</v>
      </c>
      <c r="H13" s="4">
        <v>1</v>
      </c>
      <c r="I13" s="4">
        <v>1</v>
      </c>
      <c r="J13" s="4">
        <v>1</v>
      </c>
      <c r="K13" s="4" t="s">
        <v>25</v>
      </c>
      <c r="L13" s="4">
        <v>-159</v>
      </c>
      <c r="M13" s="4">
        <v>-159</v>
      </c>
      <c r="N13" s="4" t="s">
        <v>52</v>
      </c>
      <c r="O13" s="4" t="s">
        <v>27</v>
      </c>
      <c r="P13" s="4" t="s">
        <v>28</v>
      </c>
      <c r="Q13" s="4">
        <v>0</v>
      </c>
      <c r="R13" s="7">
        <v>44218</v>
      </c>
      <c r="S13" s="6">
        <v>44234</v>
      </c>
      <c r="T13" s="4" t="s">
        <v>29</v>
      </c>
    </row>
    <row r="14" s="4" customFormat="1" spans="1:21">
      <c r="A14" s="4">
        <v>14307311807</v>
      </c>
      <c r="B14" s="4" t="s">
        <v>21</v>
      </c>
      <c r="C14" s="4" t="s">
        <v>22</v>
      </c>
      <c r="D14" s="4" t="s">
        <v>55</v>
      </c>
      <c r="E14" s="4" t="s">
        <v>56</v>
      </c>
      <c r="F14" s="6">
        <v>44218</v>
      </c>
      <c r="G14" s="6">
        <v>44220</v>
      </c>
      <c r="H14" s="4">
        <v>1</v>
      </c>
      <c r="I14" s="4">
        <v>2</v>
      </c>
      <c r="J14" s="4">
        <v>2</v>
      </c>
      <c r="K14" s="4" t="s">
        <v>25</v>
      </c>
      <c r="L14" s="4">
        <v>250</v>
      </c>
      <c r="M14" s="4">
        <v>250</v>
      </c>
      <c r="N14" s="4" t="s">
        <v>57</v>
      </c>
      <c r="O14" s="4" t="s">
        <v>58</v>
      </c>
      <c r="P14" s="4" t="s">
        <v>28</v>
      </c>
      <c r="Q14" s="4">
        <v>0</v>
      </c>
      <c r="R14" s="7">
        <v>44213</v>
      </c>
      <c r="S14" s="6">
        <v>44235</v>
      </c>
      <c r="T14" s="4" t="s">
        <v>29</v>
      </c>
      <c r="U14" s="4">
        <v>1952603</v>
      </c>
    </row>
    <row r="15" s="4" customFormat="1" spans="1:21">
      <c r="A15" s="4">
        <v>14310648451</v>
      </c>
      <c r="B15" s="4" t="s">
        <v>21</v>
      </c>
      <c r="C15" s="4" t="s">
        <v>22</v>
      </c>
      <c r="D15" s="4" t="s">
        <v>59</v>
      </c>
      <c r="E15" s="4" t="s">
        <v>60</v>
      </c>
      <c r="F15" s="6">
        <v>44219</v>
      </c>
      <c r="G15" s="6">
        <v>44220</v>
      </c>
      <c r="H15" s="4">
        <v>1</v>
      </c>
      <c r="I15" s="4">
        <v>1</v>
      </c>
      <c r="J15" s="4">
        <v>1</v>
      </c>
      <c r="K15" s="4" t="s">
        <v>25</v>
      </c>
      <c r="L15" s="4">
        <v>371</v>
      </c>
      <c r="M15" s="4">
        <v>371</v>
      </c>
      <c r="N15" s="4" t="s">
        <v>61</v>
      </c>
      <c r="O15" s="4" t="s">
        <v>58</v>
      </c>
      <c r="P15" s="4" t="s">
        <v>28</v>
      </c>
      <c r="Q15" s="4">
        <v>0</v>
      </c>
      <c r="R15" s="7">
        <v>44214</v>
      </c>
      <c r="S15" s="6">
        <v>44235</v>
      </c>
      <c r="T15" s="4" t="s">
        <v>29</v>
      </c>
      <c r="U15" s="4">
        <v>1953566</v>
      </c>
    </row>
    <row r="16" s="4" customFormat="1" spans="1:21">
      <c r="A16" s="4">
        <v>14320287533</v>
      </c>
      <c r="B16" s="4" t="s">
        <v>21</v>
      </c>
      <c r="C16" s="4" t="s">
        <v>22</v>
      </c>
      <c r="D16" s="4" t="s">
        <v>62</v>
      </c>
      <c r="E16" s="4" t="s">
        <v>63</v>
      </c>
      <c r="F16" s="6">
        <v>44218</v>
      </c>
      <c r="G16" s="6">
        <v>44220</v>
      </c>
      <c r="H16" s="4">
        <v>1</v>
      </c>
      <c r="I16" s="4">
        <v>2</v>
      </c>
      <c r="J16" s="4">
        <v>2</v>
      </c>
      <c r="K16" s="4" t="s">
        <v>25</v>
      </c>
      <c r="L16" s="4">
        <v>1104</v>
      </c>
      <c r="M16" s="4">
        <v>1104</v>
      </c>
      <c r="N16" s="4" t="s">
        <v>64</v>
      </c>
      <c r="O16" s="4" t="s">
        <v>58</v>
      </c>
      <c r="P16" s="4" t="s">
        <v>28</v>
      </c>
      <c r="Q16" s="4">
        <v>0</v>
      </c>
      <c r="R16" s="7">
        <v>44216</v>
      </c>
      <c r="S16" s="6">
        <v>44235</v>
      </c>
      <c r="T16" s="4" t="s">
        <v>29</v>
      </c>
      <c r="U16" s="4">
        <v>1957431</v>
      </c>
    </row>
    <row r="17" s="4" customFormat="1" spans="1:21">
      <c r="A17" s="4">
        <v>14320747625</v>
      </c>
      <c r="B17" s="4" t="s">
        <v>21</v>
      </c>
      <c r="C17" s="4" t="s">
        <v>22</v>
      </c>
      <c r="D17" s="4" t="s">
        <v>65</v>
      </c>
      <c r="E17" s="4" t="s">
        <v>66</v>
      </c>
      <c r="F17" s="6">
        <v>44217</v>
      </c>
      <c r="G17" s="6">
        <v>44220</v>
      </c>
      <c r="H17" s="4">
        <v>1</v>
      </c>
      <c r="I17" s="4">
        <v>3</v>
      </c>
      <c r="J17" s="4">
        <v>3</v>
      </c>
      <c r="K17" s="4" t="s">
        <v>25</v>
      </c>
      <c r="L17" s="4">
        <v>1540</v>
      </c>
      <c r="M17" s="4">
        <v>1540</v>
      </c>
      <c r="N17" s="4" t="s">
        <v>67</v>
      </c>
      <c r="O17" s="4" t="s">
        <v>58</v>
      </c>
      <c r="P17" s="4" t="s">
        <v>28</v>
      </c>
      <c r="Q17" s="4">
        <v>0</v>
      </c>
      <c r="R17" s="7">
        <v>44216</v>
      </c>
      <c r="S17" s="6">
        <v>44235</v>
      </c>
      <c r="T17" s="4" t="s">
        <v>29</v>
      </c>
      <c r="U17" s="4">
        <v>1957726</v>
      </c>
    </row>
    <row r="18" s="4" customFormat="1" spans="1:21">
      <c r="A18" s="4">
        <v>14320746939</v>
      </c>
      <c r="B18" s="4" t="s">
        <v>21</v>
      </c>
      <c r="C18" s="4" t="s">
        <v>22</v>
      </c>
      <c r="D18" s="4" t="s">
        <v>65</v>
      </c>
      <c r="E18" s="4" t="s">
        <v>66</v>
      </c>
      <c r="F18" s="6">
        <v>44217</v>
      </c>
      <c r="G18" s="6">
        <v>44220</v>
      </c>
      <c r="H18" s="4">
        <v>1</v>
      </c>
      <c r="I18" s="4">
        <v>3</v>
      </c>
      <c r="J18" s="4">
        <v>3</v>
      </c>
      <c r="K18" s="4" t="s">
        <v>25</v>
      </c>
      <c r="L18" s="4">
        <v>1540</v>
      </c>
      <c r="M18" s="4">
        <v>1540</v>
      </c>
      <c r="N18" s="4" t="s">
        <v>68</v>
      </c>
      <c r="O18" s="4" t="s">
        <v>58</v>
      </c>
      <c r="P18" s="4" t="s">
        <v>28</v>
      </c>
      <c r="Q18" s="4">
        <v>0</v>
      </c>
      <c r="R18" s="7">
        <v>44216</v>
      </c>
      <c r="S18" s="6">
        <v>44235</v>
      </c>
      <c r="T18" s="4" t="s">
        <v>29</v>
      </c>
      <c r="U18" s="4">
        <v>1957728</v>
      </c>
    </row>
    <row r="19" s="4" customFormat="1" spans="1:21">
      <c r="A19" s="4">
        <v>14320748334</v>
      </c>
      <c r="B19" s="4" t="s">
        <v>21</v>
      </c>
      <c r="C19" s="4" t="s">
        <v>22</v>
      </c>
      <c r="D19" s="4" t="s">
        <v>65</v>
      </c>
      <c r="E19" s="4" t="s">
        <v>69</v>
      </c>
      <c r="F19" s="6">
        <v>44217</v>
      </c>
      <c r="G19" s="6">
        <v>44220</v>
      </c>
      <c r="H19" s="4">
        <v>1</v>
      </c>
      <c r="I19" s="4">
        <v>3</v>
      </c>
      <c r="J19" s="4">
        <v>3</v>
      </c>
      <c r="K19" s="4" t="s">
        <v>25</v>
      </c>
      <c r="L19" s="4">
        <v>1440</v>
      </c>
      <c r="M19" s="4">
        <v>1440</v>
      </c>
      <c r="N19" s="4" t="s">
        <v>70</v>
      </c>
      <c r="O19" s="4" t="s">
        <v>58</v>
      </c>
      <c r="P19" s="4" t="s">
        <v>28</v>
      </c>
      <c r="Q19" s="4">
        <v>0</v>
      </c>
      <c r="R19" s="7">
        <v>44216</v>
      </c>
      <c r="S19" s="6">
        <v>44235</v>
      </c>
      <c r="T19" s="4" t="s">
        <v>29</v>
      </c>
      <c r="U19" s="4">
        <v>1957729</v>
      </c>
    </row>
  </sheetData>
  <autoFilter ref="A1:U19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"/>
  <sheetViews>
    <sheetView tabSelected="1" workbookViewId="0">
      <selection activeCell="E29" sqref="E29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71</v>
      </c>
    </row>
    <row r="2" s="4" customFormat="1" spans="1:11">
      <c r="A2" s="4">
        <v>14298222732</v>
      </c>
      <c r="B2" s="4">
        <v>302</v>
      </c>
      <c r="C2" s="4" t="str">
        <f>VLOOKUP(A2,HOP!A:H,8,0)</f>
        <v>302.00</v>
      </c>
      <c r="D2" s="4">
        <f>VLOOKUP(A2,HOP!A:B,2,0)</f>
        <v>1948391</v>
      </c>
      <c r="E2" s="4">
        <f t="shared" ref="E2:E10" si="0">B2-C2</f>
        <v>0</v>
      </c>
      <c r="K2" s="4" t="str">
        <f>$K$1&amp;D2</f>
        <v>,1948391</v>
      </c>
    </row>
    <row r="3" s="4" customFormat="1" spans="1:11">
      <c r="A3" s="4">
        <v>14319752134</v>
      </c>
      <c r="B3" s="4">
        <v>1155</v>
      </c>
      <c r="C3" s="4" t="str">
        <f>VLOOKUP(A3,HOP!A:H,8,0)</f>
        <v>1155.00</v>
      </c>
      <c r="D3" s="4">
        <f>VLOOKUP(A3,HOP!A:B,2,0)</f>
        <v>1957270</v>
      </c>
      <c r="E3" s="4">
        <f t="shared" si="0"/>
        <v>0</v>
      </c>
      <c r="K3" s="4" t="str">
        <f>$K$1&amp;D3</f>
        <v>,1957270</v>
      </c>
    </row>
    <row r="4" s="4" customFormat="1" spans="1:11">
      <c r="A4" s="4">
        <v>14320472669</v>
      </c>
      <c r="B4" s="4">
        <v>912</v>
      </c>
      <c r="C4" s="4" t="str">
        <f>VLOOKUP(A4,HOP!A:H,8,0)</f>
        <v>912.00</v>
      </c>
      <c r="D4" s="4">
        <f>VLOOKUP(A4,HOP!A:B,2,0)</f>
        <v>1957543</v>
      </c>
      <c r="E4" s="4">
        <f t="shared" si="0"/>
        <v>0</v>
      </c>
      <c r="K4" s="4" t="str">
        <f>$K$1&amp;D4</f>
        <v>,1957543</v>
      </c>
    </row>
    <row r="5" s="4" customFormat="1" spans="1:11">
      <c r="A5" s="4">
        <v>14322285179</v>
      </c>
      <c r="B5" s="4">
        <v>864</v>
      </c>
      <c r="C5" s="4" t="str">
        <f>VLOOKUP(A5,HOP!A:H,8,0)</f>
        <v>864.00</v>
      </c>
      <c r="D5" s="4">
        <f>VLOOKUP(A5,HOP!A:B,2,0)</f>
        <v>1958504</v>
      </c>
      <c r="E5" s="4">
        <f t="shared" si="0"/>
        <v>0</v>
      </c>
      <c r="K5" s="4" t="str">
        <f>$K$1&amp;D5</f>
        <v>,1958504</v>
      </c>
    </row>
    <row r="6" s="4" customFormat="1" spans="1:11">
      <c r="A6" s="4">
        <v>14326237301</v>
      </c>
      <c r="B6" s="4">
        <v>154</v>
      </c>
      <c r="C6" s="4" t="str">
        <f>VLOOKUP(A6,HOP!A:H,8,0)</f>
        <v>154.00</v>
      </c>
      <c r="D6" s="4">
        <f>VLOOKUP(A6,HOP!A:B,2,0)</f>
        <v>1959886</v>
      </c>
      <c r="E6" s="4">
        <f t="shared" si="0"/>
        <v>0</v>
      </c>
      <c r="K6" s="4" t="str">
        <f>$K$1&amp;D6</f>
        <v>,1959886</v>
      </c>
    </row>
    <row r="7" s="4" customFormat="1" hidden="1" spans="1:11">
      <c r="A7" s="5">
        <v>14327426300</v>
      </c>
      <c r="B7" s="5">
        <v>0</v>
      </c>
      <c r="C7" s="5" t="e">
        <f>VLOOKUP(A7,HOP!A:H,8,0)</f>
        <v>#N/A</v>
      </c>
      <c r="D7" s="5" t="e">
        <f>VLOOKUP(A7,HOP!A:B,2,0)</f>
        <v>#N/A</v>
      </c>
      <c r="E7" s="5" t="e">
        <f t="shared" si="0"/>
        <v>#N/A</v>
      </c>
      <c r="F7" s="5" t="s">
        <v>72</v>
      </c>
      <c r="G7" s="5"/>
      <c r="H7" s="5"/>
      <c r="I7" s="5"/>
      <c r="J7" s="5"/>
      <c r="K7" s="5" t="e">
        <f>$K$1&amp;D7</f>
        <v>#N/A</v>
      </c>
    </row>
    <row r="8" s="4" customFormat="1" hidden="1" spans="1:11">
      <c r="A8" s="5">
        <v>14326969322</v>
      </c>
      <c r="B8" s="5">
        <v>0</v>
      </c>
      <c r="C8" s="5" t="e">
        <f>VLOOKUP(A8,HOP!A:H,8,0)</f>
        <v>#N/A</v>
      </c>
      <c r="D8" s="5" t="e">
        <f>VLOOKUP(A8,HOP!A:B,2,0)</f>
        <v>#N/A</v>
      </c>
      <c r="E8" s="5" t="e">
        <f t="shared" si="0"/>
        <v>#N/A</v>
      </c>
      <c r="F8" s="5" t="s">
        <v>72</v>
      </c>
      <c r="G8" s="5"/>
      <c r="H8" s="5"/>
      <c r="I8" s="5"/>
      <c r="J8" s="5"/>
      <c r="K8" s="5" t="e">
        <f>$K$1&amp;D8</f>
        <v>#N/A</v>
      </c>
    </row>
    <row r="9" s="4" customFormat="1" spans="1:11">
      <c r="A9" s="4">
        <v>14327345115</v>
      </c>
      <c r="B9" s="4">
        <v>214</v>
      </c>
      <c r="C9" s="4">
        <v>214</v>
      </c>
      <c r="D9" s="4">
        <v>1960354</v>
      </c>
      <c r="E9" s="4">
        <f t="shared" si="0"/>
        <v>0</v>
      </c>
      <c r="K9" s="4" t="str">
        <f>$K$1&amp;D9</f>
        <v>,1960354</v>
      </c>
    </row>
    <row r="10" s="4" customFormat="1" spans="1:11">
      <c r="A10" s="4">
        <v>14327442592</v>
      </c>
      <c r="B10" s="4">
        <v>166</v>
      </c>
      <c r="C10" s="4">
        <v>166</v>
      </c>
      <c r="D10" s="4">
        <v>1960388</v>
      </c>
      <c r="E10" s="4">
        <f t="shared" si="0"/>
        <v>0</v>
      </c>
      <c r="K10" s="4" t="str">
        <f>$K$1&amp;D10</f>
        <v>,1960388</v>
      </c>
    </row>
    <row r="11" s="4" customFormat="1" spans="1:11">
      <c r="A11" s="4">
        <v>14307311807</v>
      </c>
      <c r="B11" s="4">
        <v>250</v>
      </c>
      <c r="C11" s="4" t="str">
        <f>VLOOKUP(A11,HOP!A:H,8,0)</f>
        <v>250.00</v>
      </c>
      <c r="D11" s="4">
        <f>VLOOKUP(A11,HOP!A:B,2,0)</f>
        <v>1952603</v>
      </c>
      <c r="E11" s="4">
        <f t="shared" ref="E11:E16" si="1">B11-C11</f>
        <v>0</v>
      </c>
      <c r="K11" s="4" t="str">
        <f t="shared" ref="K11:K16" si="2">$K$1&amp;D11</f>
        <v>,1952603</v>
      </c>
    </row>
    <row r="12" s="4" customFormat="1" spans="1:11">
      <c r="A12" s="4">
        <v>14310648451</v>
      </c>
      <c r="B12" s="4">
        <v>371</v>
      </c>
      <c r="C12" s="4" t="str">
        <f>VLOOKUP(A12,HOP!A:H,8,0)</f>
        <v>371.00</v>
      </c>
      <c r="D12" s="4">
        <f>VLOOKUP(A12,HOP!A:B,2,0)</f>
        <v>1953566</v>
      </c>
      <c r="E12" s="4">
        <f t="shared" si="1"/>
        <v>0</v>
      </c>
      <c r="K12" s="4" t="str">
        <f t="shared" si="2"/>
        <v>,1953566</v>
      </c>
    </row>
    <row r="13" s="4" customFormat="1" spans="1:11">
      <c r="A13" s="4">
        <v>14320287533</v>
      </c>
      <c r="B13" s="4">
        <v>1104</v>
      </c>
      <c r="C13" s="4" t="str">
        <f>VLOOKUP(A13,HOP!A:H,8,0)</f>
        <v>1104.00</v>
      </c>
      <c r="D13" s="4">
        <f>VLOOKUP(A13,HOP!A:B,2,0)</f>
        <v>1957431</v>
      </c>
      <c r="E13" s="4">
        <f t="shared" si="1"/>
        <v>0</v>
      </c>
      <c r="K13" s="4" t="str">
        <f t="shared" si="2"/>
        <v>,1957431</v>
      </c>
    </row>
    <row r="14" s="4" customFormat="1" spans="1:11">
      <c r="A14" s="4">
        <v>14320747625</v>
      </c>
      <c r="B14" s="4">
        <v>1540</v>
      </c>
      <c r="C14" s="4" t="str">
        <f>VLOOKUP(A14,HOP!A:H,8,0)</f>
        <v>1540.00</v>
      </c>
      <c r="D14" s="4">
        <f>VLOOKUP(A14,HOP!A:B,2,0)</f>
        <v>1957726</v>
      </c>
      <c r="E14" s="4">
        <f t="shared" si="1"/>
        <v>0</v>
      </c>
      <c r="K14" s="4" t="str">
        <f t="shared" si="2"/>
        <v>,1957726</v>
      </c>
    </row>
    <row r="15" s="4" customFormat="1" spans="1:11">
      <c r="A15" s="4">
        <v>14320746939</v>
      </c>
      <c r="B15" s="4">
        <v>1540</v>
      </c>
      <c r="C15" s="4" t="str">
        <f>VLOOKUP(A15,HOP!A:H,8,0)</f>
        <v>1540.00</v>
      </c>
      <c r="D15" s="4">
        <f>VLOOKUP(A15,HOP!A:B,2,0)</f>
        <v>1957728</v>
      </c>
      <c r="E15" s="4">
        <f t="shared" si="1"/>
        <v>0</v>
      </c>
      <c r="K15" s="4" t="str">
        <f t="shared" si="2"/>
        <v>,1957728</v>
      </c>
    </row>
    <row r="16" s="4" customFormat="1" spans="1:11">
      <c r="A16" s="4">
        <v>14320748334</v>
      </c>
      <c r="B16" s="4">
        <v>1440</v>
      </c>
      <c r="C16" s="4" t="str">
        <f>VLOOKUP(A16,HOP!A:H,8,0)</f>
        <v>1440.00</v>
      </c>
      <c r="D16" s="4">
        <f>VLOOKUP(A16,HOP!A:B,2,0)</f>
        <v>1957729</v>
      </c>
      <c r="E16" s="4">
        <f t="shared" si="1"/>
        <v>0</v>
      </c>
      <c r="K16" s="4" t="str">
        <f t="shared" si="2"/>
        <v>,1957729</v>
      </c>
    </row>
    <row r="18" spans="2:2">
      <c r="B18" s="4">
        <f>SUM(B2:B17)</f>
        <v>10012</v>
      </c>
    </row>
    <row r="20" spans="1:1">
      <c r="A20" s="4" t="s">
        <v>73</v>
      </c>
    </row>
    <row r="21" spans="1:1">
      <c r="A21" s="4" t="s">
        <v>74</v>
      </c>
    </row>
    <row r="22" spans="1:1">
      <c r="A22" s="4" t="s">
        <v>75</v>
      </c>
    </row>
  </sheetData>
  <autoFilter ref="A1:P16">
    <filterColumn colId="1">
      <filters>
        <filter val="250"/>
        <filter val="1440"/>
        <filter val="1540"/>
        <filter val="371"/>
        <filter val="302"/>
        <filter val="912"/>
        <filter val="154"/>
        <filter val="214"/>
        <filter val="864"/>
        <filter val="1104"/>
        <filter val="1155"/>
        <filter val="1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20" sqref="B2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76</v>
      </c>
      <c r="B1" s="2" t="s">
        <v>77</v>
      </c>
      <c r="C1" s="2" t="s">
        <v>78</v>
      </c>
      <c r="D1" s="2" t="s">
        <v>79</v>
      </c>
      <c r="E1" s="2" t="s">
        <v>5</v>
      </c>
      <c r="F1" s="2" t="s">
        <v>80</v>
      </c>
      <c r="G1" s="2" t="s">
        <v>81</v>
      </c>
      <c r="H1" s="2" t="s">
        <v>82</v>
      </c>
      <c r="I1" s="2" t="s">
        <v>83</v>
      </c>
      <c r="J1" s="2" t="s">
        <v>84</v>
      </c>
      <c r="K1" s="2" t="s">
        <v>17</v>
      </c>
    </row>
    <row r="2" s="1" customFormat="1" ht="20" customHeight="1" spans="1:11">
      <c r="A2" s="3">
        <v>14326237301</v>
      </c>
      <c r="B2" s="3">
        <v>1959886</v>
      </c>
      <c r="C2" s="2" t="s">
        <v>85</v>
      </c>
      <c r="D2" s="2" t="s">
        <v>41</v>
      </c>
      <c r="E2" s="2" t="s">
        <v>86</v>
      </c>
      <c r="F2" s="2" t="s">
        <v>87</v>
      </c>
      <c r="G2" s="2" t="s">
        <v>88</v>
      </c>
      <c r="H2" s="2" t="s">
        <v>89</v>
      </c>
      <c r="I2" s="2" t="s">
        <v>90</v>
      </c>
      <c r="J2" s="2" t="s">
        <v>90</v>
      </c>
      <c r="K2" s="2" t="s">
        <v>91</v>
      </c>
    </row>
    <row r="3" s="1" customFormat="1" ht="20" customHeight="1" spans="1:11">
      <c r="A3" s="3">
        <v>14322285179</v>
      </c>
      <c r="B3" s="3">
        <v>1958504</v>
      </c>
      <c r="C3" s="2" t="s">
        <v>92</v>
      </c>
      <c r="D3" s="2" t="s">
        <v>38</v>
      </c>
      <c r="E3" s="2" t="s">
        <v>93</v>
      </c>
      <c r="F3" s="2" t="s">
        <v>87</v>
      </c>
      <c r="G3" s="2" t="s">
        <v>88</v>
      </c>
      <c r="H3" s="2" t="s">
        <v>94</v>
      </c>
      <c r="I3" s="2" t="s">
        <v>38</v>
      </c>
      <c r="J3" s="2" t="s">
        <v>95</v>
      </c>
      <c r="K3" s="2" t="s">
        <v>96</v>
      </c>
    </row>
    <row r="4" s="1" customFormat="1" ht="20" customHeight="1" spans="1:11">
      <c r="A4" s="3">
        <v>14320748334</v>
      </c>
      <c r="B4" s="3">
        <v>1957729</v>
      </c>
      <c r="C4" s="2" t="s">
        <v>97</v>
      </c>
      <c r="D4" s="2" t="s">
        <v>70</v>
      </c>
      <c r="E4" s="2" t="s">
        <v>93</v>
      </c>
      <c r="F4" s="2" t="s">
        <v>98</v>
      </c>
      <c r="G4" s="2" t="s">
        <v>88</v>
      </c>
      <c r="H4" s="2" t="s">
        <v>99</v>
      </c>
      <c r="I4" s="2" t="s">
        <v>70</v>
      </c>
      <c r="J4" s="2" t="s">
        <v>95</v>
      </c>
      <c r="K4" s="2" t="s">
        <v>100</v>
      </c>
    </row>
    <row r="5" s="1" customFormat="1" ht="20" customHeight="1" spans="1:11">
      <c r="A5" s="3">
        <v>14320746939</v>
      </c>
      <c r="B5" s="3">
        <v>1957728</v>
      </c>
      <c r="C5" s="2" t="s">
        <v>97</v>
      </c>
      <c r="D5" s="2" t="s">
        <v>68</v>
      </c>
      <c r="E5" s="2" t="s">
        <v>93</v>
      </c>
      <c r="F5" s="2" t="s">
        <v>98</v>
      </c>
      <c r="G5" s="2" t="s">
        <v>88</v>
      </c>
      <c r="H5" s="2" t="s">
        <v>101</v>
      </c>
      <c r="I5" s="2" t="s">
        <v>68</v>
      </c>
      <c r="J5" s="2" t="s">
        <v>95</v>
      </c>
      <c r="K5" s="2" t="s">
        <v>102</v>
      </c>
    </row>
    <row r="6" s="1" customFormat="1" ht="20" customHeight="1" spans="1:11">
      <c r="A6" s="3">
        <v>14320747625</v>
      </c>
      <c r="B6" s="3">
        <v>1957726</v>
      </c>
      <c r="C6" s="2" t="s">
        <v>97</v>
      </c>
      <c r="D6" s="2" t="s">
        <v>67</v>
      </c>
      <c r="E6" s="2" t="s">
        <v>93</v>
      </c>
      <c r="F6" s="2" t="s">
        <v>98</v>
      </c>
      <c r="G6" s="2" t="s">
        <v>88</v>
      </c>
      <c r="H6" s="2" t="s">
        <v>101</v>
      </c>
      <c r="I6" s="2" t="s">
        <v>67</v>
      </c>
      <c r="J6" s="2" t="s">
        <v>95</v>
      </c>
      <c r="K6" s="2" t="s">
        <v>103</v>
      </c>
    </row>
    <row r="7" s="1" customFormat="1" ht="20" customHeight="1" spans="1:11">
      <c r="A7" s="3">
        <v>14320472669</v>
      </c>
      <c r="B7" s="3">
        <v>1957543</v>
      </c>
      <c r="C7" s="2" t="s">
        <v>104</v>
      </c>
      <c r="D7" s="2" t="s">
        <v>35</v>
      </c>
      <c r="E7" s="2" t="s">
        <v>93</v>
      </c>
      <c r="F7" s="2" t="s">
        <v>87</v>
      </c>
      <c r="G7" s="2" t="s">
        <v>88</v>
      </c>
      <c r="H7" s="2" t="s">
        <v>105</v>
      </c>
      <c r="I7" s="2" t="s">
        <v>35</v>
      </c>
      <c r="J7" s="2" t="s">
        <v>95</v>
      </c>
      <c r="K7" s="2" t="s">
        <v>106</v>
      </c>
    </row>
    <row r="8" s="1" customFormat="1" ht="20" customHeight="1" spans="1:11">
      <c r="A8" s="3">
        <v>14320287533</v>
      </c>
      <c r="B8" s="3">
        <v>1957431</v>
      </c>
      <c r="C8" s="2" t="s">
        <v>107</v>
      </c>
      <c r="D8" s="2" t="s">
        <v>64</v>
      </c>
      <c r="E8" s="2" t="s">
        <v>86</v>
      </c>
      <c r="F8" s="2" t="s">
        <v>98</v>
      </c>
      <c r="G8" s="2" t="s">
        <v>88</v>
      </c>
      <c r="H8" s="2" t="s">
        <v>108</v>
      </c>
      <c r="I8" s="2" t="s">
        <v>64</v>
      </c>
      <c r="J8" s="2" t="s">
        <v>95</v>
      </c>
      <c r="K8" s="2" t="s">
        <v>109</v>
      </c>
    </row>
    <row r="9" s="1" customFormat="1" ht="20" customHeight="1" spans="1:11">
      <c r="A9" s="3">
        <v>14319752134</v>
      </c>
      <c r="B9" s="3">
        <v>1957270</v>
      </c>
      <c r="C9" s="2" t="s">
        <v>110</v>
      </c>
      <c r="D9" s="2" t="s">
        <v>32</v>
      </c>
      <c r="E9" s="2" t="s">
        <v>86</v>
      </c>
      <c r="F9" s="2" t="s">
        <v>87</v>
      </c>
      <c r="G9" s="2" t="s">
        <v>88</v>
      </c>
      <c r="H9" s="2" t="s">
        <v>111</v>
      </c>
      <c r="I9" s="2" t="s">
        <v>32</v>
      </c>
      <c r="J9" s="2" t="s">
        <v>95</v>
      </c>
      <c r="K9" s="2" t="s">
        <v>112</v>
      </c>
    </row>
    <row r="10" s="1" customFormat="1" ht="20" customHeight="1" spans="1:11">
      <c r="A10" s="3">
        <v>14310648451</v>
      </c>
      <c r="B10" s="3">
        <v>1953566</v>
      </c>
      <c r="C10" s="2" t="s">
        <v>113</v>
      </c>
      <c r="D10" s="2" t="s">
        <v>61</v>
      </c>
      <c r="E10" s="2" t="s">
        <v>87</v>
      </c>
      <c r="F10" s="2" t="s">
        <v>98</v>
      </c>
      <c r="G10" s="2" t="s">
        <v>88</v>
      </c>
      <c r="H10" s="2" t="s">
        <v>114</v>
      </c>
      <c r="I10" s="2" t="s">
        <v>61</v>
      </c>
      <c r="J10" s="2" t="s">
        <v>95</v>
      </c>
      <c r="K10" s="2" t="s">
        <v>115</v>
      </c>
    </row>
    <row r="11" s="1" customFormat="1" ht="20" customHeight="1" spans="1:11">
      <c r="A11" s="3">
        <v>14307311807</v>
      </c>
      <c r="B11" s="3">
        <v>1952603</v>
      </c>
      <c r="C11" s="2" t="s">
        <v>116</v>
      </c>
      <c r="D11" s="2" t="s">
        <v>57</v>
      </c>
      <c r="E11" s="2" t="s">
        <v>86</v>
      </c>
      <c r="F11" s="2" t="s">
        <v>98</v>
      </c>
      <c r="G11" s="2" t="s">
        <v>88</v>
      </c>
      <c r="H11" s="2" t="s">
        <v>117</v>
      </c>
      <c r="I11" s="2" t="s">
        <v>57</v>
      </c>
      <c r="J11" s="2" t="s">
        <v>95</v>
      </c>
      <c r="K11" s="2" t="s">
        <v>118</v>
      </c>
    </row>
    <row r="12" s="1" customFormat="1" ht="20" customHeight="1" spans="1:11">
      <c r="A12" s="3">
        <v>14298222732</v>
      </c>
      <c r="B12" s="3">
        <v>1948391</v>
      </c>
      <c r="C12" s="2" t="s">
        <v>119</v>
      </c>
      <c r="D12" s="2" t="s">
        <v>26</v>
      </c>
      <c r="E12" s="2" t="s">
        <v>86</v>
      </c>
      <c r="F12" s="2" t="s">
        <v>87</v>
      </c>
      <c r="G12" s="2" t="s">
        <v>88</v>
      </c>
      <c r="H12" s="2" t="s">
        <v>120</v>
      </c>
      <c r="I12" s="2" t="s">
        <v>26</v>
      </c>
      <c r="J12" s="2" t="s">
        <v>95</v>
      </c>
      <c r="K12" s="2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2021-02-08T01:16:00Z</dcterms:created>
  <dcterms:modified xsi:type="dcterms:W3CDTF">2021-02-09T02:50:32Z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