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925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<sst xmlns="http://schemas.openxmlformats.org/spreadsheetml/2006/main" count="56" uniqueCount="50">
  <si>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</si>
  <si>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</si>
  <si>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</si>
  <si>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</si>
  <si>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</si>
  <si>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</si>
  <si>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</si>
  <si>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</si>
  <si>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</si>
  <si>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</si>
  <si>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</si>
  <si>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</si>
  <si>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</si>
  <si>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</si>
  <si>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</si>
  <si>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</si>
  <si>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</si>
  <si>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</si>
  <si>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</si>
  <si>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</si>
  <si>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供应商订单号</t>
  </si>
  <si>
    <t>Ctrip</t>
  </si>
  <si>
    <t>正常</t>
  </si>
  <si>
    <t>[上海]上海新锦江大酒店(54895257)</t>
  </si>
  <si>
    <t>高级大床房&lt;双人入住&gt;&lt;中宾&gt;&lt;预付&gt;&lt;双早&gt;</t>
  </si>
  <si>
    <t>CNY</t>
  </si>
  <si>
    <t>周道</t>
  </si>
  <si>
    <t>CA11323210209CNY</t>
  </si>
  <si>
    <t>未提现</t>
  </si>
  <si>
    <t>携程开票</t>
  </si>
  <si>
    <t>,</t>
  </si>
  <si>
    <t>A210209092527459</t>
  </si>
  <si>
    <t>合计3766元/4528.04 HKD</t>
  </si>
  <si>
    <t>CNY / HKD 当前参考汇率: 1.202346296</t>
  </si>
  <si>
    <t>客户订单号</t>
  </si>
  <si>
    <t>汇智订单号</t>
  </si>
  <si>
    <t>酒店名称</t>
  </si>
  <si>
    <t>客户姓名</t>
  </si>
  <si>
    <t>退房日期</t>
  </si>
  <si>
    <t>币种</t>
  </si>
  <si>
    <t>金额</t>
  </si>
  <si>
    <t>联系人</t>
  </si>
  <si>
    <t>手机</t>
  </si>
  <si>
    <t>上海新锦江大酒店</t>
  </si>
  <si>
    <t>2021-01-18</t>
  </si>
  <si>
    <t>2021-01-25</t>
  </si>
  <si>
    <t>RMB</t>
  </si>
  <si>
    <t>3766.00</t>
  </si>
  <si>
    <t>95010</t>
  </si>
  <si>
    <t>2021/1/16 18:19:03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</si>
</sst>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2"/>
      <name val="宋体"/>
      <charset val="0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0" fillId="3" borderId="6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" fillId="2" borderId="3" applyNumberFormat="0" applyFont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6" fillId="0" borderId="5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20" fillId="23" borderId="9" applyNumberFormat="0" applyAlignment="0" applyProtection="0">
      <alignment vertical="center"/>
    </xf>
    <xf numFmtId="0" fontId="19" fillId="23" borderId="6" applyNumberFormat="0" applyAlignment="0" applyProtection="0">
      <alignment vertical="center"/>
    </xf>
    <xf numFmtId="0" fontId="11" fillId="4" borderId="7" applyNumberFormat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5" fillId="0" borderId="4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"/>
  <sheetViews>
    <sheetView workbookViewId="0">
      <selection activeCell="A1" sqref="$A1:$XFD1048576"/>
    </sheetView>
  </sheetViews>
  <sheetFormatPr defaultColWidth="9" defaultRowHeight="13.5" outlineLevelRow="1"/>
  <cols>
    <col min="1" max="16384" width="9" style="4"/>
  </cols>
  <sheetData>
    <row r="1" s="4" customFormat="1" spans="1:2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</row>
    <row r="2" s="4" customFormat="1" spans="1:21">
      <c r="A2" s="4">
        <v>14304036398</v>
      </c>
      <c r="B2" s="4" t="s">
        <v>21</v>
      </c>
      <c r="C2" s="4" t="s">
        <v>22</v>
      </c>
      <c r="D2" s="4" t="s">
        <v>23</v>
      </c>
      <c r="E2" s="4" t="s">
        <v>24</v>
      </c>
      <c r="F2" s="5">
        <v>44214</v>
      </c>
      <c r="G2" s="5">
        <v>44221</v>
      </c>
      <c r="H2" s="4">
        <v>1</v>
      </c>
      <c r="I2" s="4">
        <v>7</v>
      </c>
      <c r="J2" s="4">
        <v>7</v>
      </c>
      <c r="K2" s="4" t="s">
        <v>25</v>
      </c>
      <c r="L2" s="4">
        <v>3766</v>
      </c>
      <c r="M2" s="4">
        <v>3766</v>
      </c>
      <c r="N2" s="4" t="s">
        <v>26</v>
      </c>
      <c r="O2" s="4" t="s">
        <v>27</v>
      </c>
      <c r="P2" s="4" t="s">
        <v>28</v>
      </c>
      <c r="Q2" s="4">
        <v>0</v>
      </c>
      <c r="R2" s="6">
        <v>44212</v>
      </c>
      <c r="S2" s="5">
        <v>44236</v>
      </c>
      <c r="T2" s="4" t="s">
        <v>29</v>
      </c>
      <c r="U2" s="4">
        <v>1950676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"/>
  <sheetViews>
    <sheetView tabSelected="1" workbookViewId="0">
      <selection activeCell="D14" sqref="D14"/>
    </sheetView>
  </sheetViews>
  <sheetFormatPr defaultColWidth="9" defaultRowHeight="13.5" outlineLevelRow="7"/>
  <cols>
    <col min="1" max="1" width="12.625" style="4"/>
    <col min="2" max="16369" width="9" style="4"/>
  </cols>
  <sheetData>
    <row r="1" s="4" customFormat="1" spans="1:11">
      <c r="A1" s="4" t="s">
        <v>0</v>
      </c>
      <c r="B1" s="4" t="s">
        <v>12</v>
      </c>
      <c r="K1" s="4" t="s">
        <v>30</v>
      </c>
    </row>
    <row r="2" s="4" customFormat="1" spans="1:11">
      <c r="A2" s="4">
        <v>14304036398</v>
      </c>
      <c r="B2" s="4">
        <v>3766</v>
      </c>
      <c r="C2" s="4" t="str">
        <f>VLOOKUP(A2,HOP!A:H,8,0)</f>
        <v>3766.00</v>
      </c>
      <c r="D2" s="4">
        <f>VLOOKUP(A2,HOP!A:B,2,0)</f>
        <v>1950676</v>
      </c>
      <c r="E2" s="4">
        <f>B2-C2</f>
        <v>0</v>
      </c>
      <c r="K2" s="4" t="str">
        <f>$K$1&amp;D2</f>
        <v>,1950676</v>
      </c>
    </row>
    <row r="4" spans="2:2">
      <c r="B4" s="4">
        <f>SUM(B2:B3)</f>
        <v>3766</v>
      </c>
    </row>
    <row r="6" spans="1:1">
      <c r="A6" s="4" t="s">
        <v>31</v>
      </c>
    </row>
    <row r="7" spans="1:1">
      <c r="A7" s="4" t="s">
        <v>32</v>
      </c>
    </row>
    <row r="8" spans="1:1">
      <c r="A8" s="4" t="s">
        <v>33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"/>
  <sheetViews>
    <sheetView workbookViewId="0">
      <selection activeCell="A2" sqref="A2:B2"/>
    </sheetView>
  </sheetViews>
  <sheetFormatPr defaultColWidth="8" defaultRowHeight="12.75" outlineLevelRow="1"/>
  <cols>
    <col min="1" max="1" width="20.125" style="1" customWidth="1"/>
    <col min="2" max="2" width="22.75" style="1" customWidth="1"/>
    <col min="3" max="3" width="30.625" style="1" customWidth="1"/>
    <col min="4" max="4" width="20.125" style="1" customWidth="1"/>
    <col min="5" max="7" width="17.5" style="1" customWidth="1"/>
    <col min="8" max="8" width="22.75" style="1" customWidth="1"/>
    <col min="9" max="16384" width="8" style="1"/>
  </cols>
  <sheetData>
    <row r="1" s="1" customFormat="1" ht="20" customHeight="1" spans="1:11">
      <c r="A1" s="2" t="s">
        <v>34</v>
      </c>
      <c r="B1" s="2" t="s">
        <v>35</v>
      </c>
      <c r="C1" s="2" t="s">
        <v>36</v>
      </c>
      <c r="D1" s="2" t="s">
        <v>37</v>
      </c>
      <c r="E1" s="2" t="s">
        <v>5</v>
      </c>
      <c r="F1" s="2" t="s">
        <v>38</v>
      </c>
      <c r="G1" s="2" t="s">
        <v>39</v>
      </c>
      <c r="H1" s="2" t="s">
        <v>40</v>
      </c>
      <c r="I1" s="2" t="s">
        <v>41</v>
      </c>
      <c r="J1" s="2" t="s">
        <v>42</v>
      </c>
      <c r="K1" s="2" t="s">
        <v>17</v>
      </c>
    </row>
    <row r="2" s="1" customFormat="1" ht="20" customHeight="1" spans="1:11">
      <c r="A2" s="3">
        <v>14304036398</v>
      </c>
      <c r="B2" s="3">
        <v>1950676</v>
      </c>
      <c r="C2" s="2" t="s">
        <v>43</v>
      </c>
      <c r="D2" s="2" t="s">
        <v>26</v>
      </c>
      <c r="E2" s="2" t="s">
        <v>44</v>
      </c>
      <c r="F2" s="2" t="s">
        <v>45</v>
      </c>
      <c r="G2" s="2" t="s">
        <v>46</v>
      </c>
      <c r="H2" s="2" t="s">
        <v>47</v>
      </c>
      <c r="I2" s="2" t="s">
        <v>26</v>
      </c>
      <c r="J2" s="2" t="s">
        <v>48</v>
      </c>
      <c r="K2" s="2" t="s">
        <v>49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苑子1381885933</cp:lastModifiedBy>
  <dcterms:created xsi:type="dcterms:W3CDTF">2021-02-09T01:20:28Z</dcterms:created>
  <dcterms:modified xsi:type="dcterms:W3CDTF">2021-02-09T01:26:46Z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