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5" hidden="1">对账!$A$1:$K$58</definedName>
  </definedNames>
  <calcPr calcId="144525"/>
</workbook>
</file>

<file path=xl/sharedStrings.xml><?xml version="1.0" encoding="utf-8"?>
<sst xmlns="http://schemas.openxmlformats.org/spreadsheetml/2006/main" count="1364" uniqueCount="603">
  <si>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</si>
  <si>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</si>
  <si>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</si>
  <si>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</si>
  <si>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</si>
  <si>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</si>
  <si>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</si>
  <si>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</si>
  <si>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</si>
  <si>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636142715</t>
  </si>
  <si>
    <t>20210201-20210207</t>
  </si>
  <si>
    <t>UTC+08:00</t>
  </si>
  <si>
    <t>人民币(CNY)</t>
  </si>
  <si>
    <t>42244.00</t>
  </si>
  <si>
    <t>0.00</t>
  </si>
  <si>
    <t>395.80</t>
  </si>
  <si>
    <t>42639.80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</si>
  <si>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</si>
  <si>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</si>
  <si>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</si>
  <si>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</si>
  <si>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</si>
  <si>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</si>
  <si>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</si>
  <si>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</si>
  <si>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</si>
  <si>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</si>
  <si>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/>
  </si>
  <si>
    <t>1944038</t>
  </si>
  <si>
    <t>1944038,1944038,1944038,1944038,1944038,1944038,1944038</t>
  </si>
  <si>
    <t>2341871962938139648</t>
  </si>
  <si>
    <t>城景高级大床房</t>
  </si>
  <si>
    <t>2021-01-25~2021-02-01</t>
  </si>
  <si>
    <t>CNBooking,GE/ZIRUI,GE/ZIRUI</t>
  </si>
  <si>
    <t>267.54</t>
  </si>
  <si>
    <t>3822.00</t>
  </si>
  <si>
    <t>96719262</t>
  </si>
  <si>
    <t>96719262,96719262,96719262</t>
  </si>
  <si>
    <t>2341871963071729024</t>
  </si>
  <si>
    <t>大床一室房</t>
  </si>
  <si>
    <t>2021-01-29~2021-02-01</t>
  </si>
  <si>
    <t>客服,Cordell/Claire</t>
  </si>
  <si>
    <t>251.23</t>
  </si>
  <si>
    <t>3589.00</t>
  </si>
  <si>
    <t>99413985</t>
  </si>
  <si>
    <t>2341871963257266432</t>
  </si>
  <si>
    <t>豪华大床客房</t>
  </si>
  <si>
    <t>2021-01-31~2021-02-01</t>
  </si>
  <si>
    <t>河南丽程,Li/Jie</t>
  </si>
  <si>
    <t>29.54</t>
  </si>
  <si>
    <t>422.00</t>
  </si>
  <si>
    <t>99428242</t>
  </si>
  <si>
    <t>2341871963259898496</t>
  </si>
  <si>
    <t>豪华大床房</t>
  </si>
  <si>
    <t>XI JIAO CHEN,CHEN/XI JIAO,ZHU/HAI SHENG</t>
  </si>
  <si>
    <t>58.80</t>
  </si>
  <si>
    <t>840.00</t>
  </si>
  <si>
    <t>99510321</t>
  </si>
  <si>
    <t>2341871963262728192</t>
  </si>
  <si>
    <t>客房1张特大床</t>
  </si>
  <si>
    <t>客服,Wei/Jason</t>
  </si>
  <si>
    <t>34.02</t>
  </si>
  <si>
    <t>486.00</t>
  </si>
  <si>
    <t>99565500</t>
  </si>
  <si>
    <t>2341871963263308800</t>
  </si>
  <si>
    <t>Aloft2张大床房</t>
  </si>
  <si>
    <t>客服,Herron/Andy</t>
  </si>
  <si>
    <t>49.56</t>
  </si>
  <si>
    <t>708.00</t>
  </si>
  <si>
    <t>99618805</t>
  </si>
  <si>
    <t>2341871963264190976</t>
  </si>
  <si>
    <t>特大床房</t>
  </si>
  <si>
    <t>客服,Holowka/Frank David</t>
  </si>
  <si>
    <t>37.73</t>
  </si>
  <si>
    <t>539.00</t>
  </si>
  <si>
    <t>1969947</t>
  </si>
  <si>
    <t>1969947,1969947</t>
  </si>
  <si>
    <t>2341871963267690624</t>
  </si>
  <si>
    <t>顶级大床</t>
  </si>
  <si>
    <t>OUYANGQING,OUYANG/QING,LIAO/ZELIN</t>
  </si>
  <si>
    <t>46.90</t>
  </si>
  <si>
    <t>670.00</t>
  </si>
  <si>
    <t>1970043</t>
  </si>
  <si>
    <t>2341871963269532672</t>
  </si>
  <si>
    <t>豪华亲子客房</t>
  </si>
  <si>
    <t>余建赋,LAU/KASHING</t>
  </si>
  <si>
    <t>24.29</t>
  </si>
  <si>
    <t>347.00</t>
  </si>
  <si>
    <t>99698870</t>
  </si>
  <si>
    <t>2341871963269784320</t>
  </si>
  <si>
    <t>大号床一室房</t>
  </si>
  <si>
    <t>客服,Maybin/Orlondo</t>
  </si>
  <si>
    <t>30.94</t>
  </si>
  <si>
    <t>442.00</t>
  </si>
  <si>
    <t>1970249</t>
  </si>
  <si>
    <t>2341871963271294848</t>
  </si>
  <si>
    <t>CHENHAI,CHEN/HAI</t>
  </si>
  <si>
    <t>7.70</t>
  </si>
  <si>
    <t>110.00</t>
  </si>
  <si>
    <t>HongKong</t>
  </si>
  <si>
    <t>97334174</t>
  </si>
  <si>
    <t>97334174,97334174,97334174,97334174,97334174,97334174,97334174,97334174</t>
  </si>
  <si>
    <t>2630102339248126808</t>
  </si>
  <si>
    <t>豪华双床客房</t>
  </si>
  <si>
    <t>2021-01-24~2021-02-01</t>
  </si>
  <si>
    <t>Shen/Xueyi ,Shen/Xueyi ,lu/kaiwen</t>
  </si>
  <si>
    <t>238.00</t>
  </si>
  <si>
    <t>3400.00</t>
  </si>
  <si>
    <t>Macow</t>
  </si>
  <si>
    <t>1969951</t>
  </si>
  <si>
    <t>2702159933457345613</t>
  </si>
  <si>
    <t>li/Haiyin,li/Haiyin,Tan/Peijun</t>
  </si>
  <si>
    <t>23.45</t>
  </si>
  <si>
    <t>335.00</t>
  </si>
  <si>
    <t>1964897</t>
  </si>
  <si>
    <t>2990390309454352469</t>
  </si>
  <si>
    <t>Li/Gen  ZHi,Li/Gen  ZHi,ZHAi/wei HuA</t>
  </si>
  <si>
    <t>8.96</t>
  </si>
  <si>
    <t>128.00</t>
  </si>
  <si>
    <t>1969727</t>
  </si>
  <si>
    <t>3062447903643089186</t>
  </si>
  <si>
    <t>标准客房</t>
  </si>
  <si>
    <t>PAN/KUIYUAN,PAN/KUIYUAN</t>
  </si>
  <si>
    <t>7.21</t>
  </si>
  <si>
    <t>103.00</t>
  </si>
  <si>
    <t>1966458</t>
  </si>
  <si>
    <t>1966458,1966458,1966458,1966458,1966458,1966458</t>
  </si>
  <si>
    <t>2341871963124432896</t>
  </si>
  <si>
    <t>标准房</t>
  </si>
  <si>
    <t>2021-01-27~2021-02-02</t>
  </si>
  <si>
    <t>余建赋,XIONG/LIMING</t>
  </si>
  <si>
    <t>43.68</t>
  </si>
  <si>
    <t>624.00</t>
  </si>
  <si>
    <t>1966559</t>
  </si>
  <si>
    <t>2341871963125560576</t>
  </si>
  <si>
    <t>高级双床房</t>
  </si>
  <si>
    <t>2021-02-01~2021-02-02</t>
  </si>
  <si>
    <t>congmingdian,KURIBARA/YASUKO,TBA/TBA</t>
  </si>
  <si>
    <t>78.47</t>
  </si>
  <si>
    <t>1121.00</t>
  </si>
  <si>
    <t>1969288</t>
  </si>
  <si>
    <t>1969288,1969288</t>
  </si>
  <si>
    <t>2341871963257967360</t>
  </si>
  <si>
    <t>2021-01-31~2021-02-02</t>
  </si>
  <si>
    <t>QiaoHao,ZHU/WEDONG</t>
  </si>
  <si>
    <t>20.30</t>
  </si>
  <si>
    <t>290.00</t>
  </si>
  <si>
    <t>1969325</t>
  </si>
  <si>
    <t>1969325,1969325</t>
  </si>
  <si>
    <t>2341871963258066432</t>
  </si>
  <si>
    <t>QiaoHao,CHEN/GE</t>
  </si>
  <si>
    <t>16.80</t>
  </si>
  <si>
    <t>240.00</t>
  </si>
  <si>
    <t>99565037</t>
  </si>
  <si>
    <t>99565037,99565037</t>
  </si>
  <si>
    <t>2341871963263558272</t>
  </si>
  <si>
    <t>转角特大床房</t>
  </si>
  <si>
    <t>客服,Mellese/Hilena</t>
  </si>
  <si>
    <t>146.65</t>
  </si>
  <si>
    <t>2095.00</t>
  </si>
  <si>
    <t>1939728</t>
  </si>
  <si>
    <t>1939728,1939728,1939728</t>
  </si>
  <si>
    <t>2413929556839609949</t>
  </si>
  <si>
    <t>豪华双床房</t>
  </si>
  <si>
    <t>2021-01-30~2021-02-02</t>
  </si>
  <si>
    <t>HE/YING,HE/YING</t>
  </si>
  <si>
    <t>159.74</t>
  </si>
  <si>
    <t>2282.00</t>
  </si>
  <si>
    <t>1970718</t>
  </si>
  <si>
    <t>3062447903668534746</t>
  </si>
  <si>
    <t xml:space="preserve">Guan/Xiaojie ,Guan/Xiaojie ,Zhou/Moyang </t>
  </si>
  <si>
    <t>36.40</t>
  </si>
  <si>
    <t>520.00</t>
  </si>
  <si>
    <t>Dubai</t>
  </si>
  <si>
    <t>98063344</t>
  </si>
  <si>
    <t>3206563091576677572</t>
  </si>
  <si>
    <t>一卧特大床公寓房带城景</t>
  </si>
  <si>
    <t>wang/rong,wang/rong</t>
  </si>
  <si>
    <t>25.69</t>
  </si>
  <si>
    <t>367.00</t>
  </si>
  <si>
    <t>97526674</t>
  </si>
  <si>
    <t>3422735873671672451</t>
  </si>
  <si>
    <t>Deluxe Room, Guest room, 1 King, City view</t>
  </si>
  <si>
    <t>Liu/Minghui,Liu/Minghui</t>
  </si>
  <si>
    <t>59.29</t>
  </si>
  <si>
    <t>847.00</t>
  </si>
  <si>
    <t>1965480</t>
  </si>
  <si>
    <t>2341871963117260416</t>
  </si>
  <si>
    <t>商务套房</t>
  </si>
  <si>
    <t>2021-02-02~2021-02-03</t>
  </si>
  <si>
    <t>qq,ORTIGUERRA/NIGUEL TRANH,RUIZ/FREDERICK</t>
  </si>
  <si>
    <t>20.72</t>
  </si>
  <si>
    <t>296.00</t>
  </si>
  <si>
    <t>99406599</t>
  </si>
  <si>
    <t>2341871963256815488</t>
  </si>
  <si>
    <t>客服,Dixon/Merellis,Grant/Rhayvin</t>
  </si>
  <si>
    <t>33.74</t>
  </si>
  <si>
    <t>482.00</t>
  </si>
  <si>
    <t>1969956</t>
  </si>
  <si>
    <t>2341871963267749248</t>
  </si>
  <si>
    <t>QiaoHao,JI/RUI,ZHU/JIANWEI</t>
  </si>
  <si>
    <t>8.26</t>
  </si>
  <si>
    <t>118.00</t>
  </si>
  <si>
    <t>1970701</t>
  </si>
  <si>
    <t>2341871963292710528</t>
  </si>
  <si>
    <t>GUOWEIHONG,GUO/WEIHONG</t>
  </si>
  <si>
    <t>10.78</t>
  </si>
  <si>
    <t>154.00</t>
  </si>
  <si>
    <t>1971298</t>
  </si>
  <si>
    <t>2341871963294639616</t>
  </si>
  <si>
    <t>高级房</t>
  </si>
  <si>
    <t>客服,Rajan/Suja</t>
  </si>
  <si>
    <t>8.54</t>
  </si>
  <si>
    <t>122.00</t>
  </si>
  <si>
    <t>1971166</t>
  </si>
  <si>
    <t>2341871963301108864</t>
  </si>
  <si>
    <t>河南丽程,SONG/MA</t>
  </si>
  <si>
    <t>9.31</t>
  </si>
  <si>
    <t>133.00</t>
  </si>
  <si>
    <t>1971902</t>
  </si>
  <si>
    <t>2341871963305261952</t>
  </si>
  <si>
    <t>W.客房</t>
  </si>
  <si>
    <t>余建赋,HUI/TAKYING</t>
  </si>
  <si>
    <t>17.99</t>
  </si>
  <si>
    <t>257.00</t>
  </si>
  <si>
    <t>1971134</t>
  </si>
  <si>
    <t>2918332715600888140</t>
  </si>
  <si>
    <t>Ni/QingWu,Ni/QingWu</t>
  </si>
  <si>
    <t>7.07</t>
  </si>
  <si>
    <t>101.00</t>
  </si>
  <si>
    <t>1971229</t>
  </si>
  <si>
    <t>3278620685783911881</t>
  </si>
  <si>
    <t>yu/jianbing,yu/jianbing</t>
  </si>
  <si>
    <t>29.47</t>
  </si>
  <si>
    <t>421.00</t>
  </si>
  <si>
    <t>1971257</t>
  </si>
  <si>
    <t>3278620685787526681</t>
  </si>
  <si>
    <t>豪华客房</t>
  </si>
  <si>
    <t>xie/xiaoyan,xie/xiaoyan</t>
  </si>
  <si>
    <t>1971952</t>
  </si>
  <si>
    <t>3350678279837905874</t>
  </si>
  <si>
    <t>wu/mingfei,wu/mingfei,wu/lisheng</t>
  </si>
  <si>
    <t>37.59</t>
  </si>
  <si>
    <t>537.00</t>
  </si>
  <si>
    <t>兰卡威威斯汀水疗度假酒店</t>
  </si>
  <si>
    <t>99921182</t>
  </si>
  <si>
    <t>99921182,99921182,99921182</t>
  </si>
  <si>
    <t>2341871963298626176</t>
  </si>
  <si>
    <t>高级2张大号床房</t>
  </si>
  <si>
    <t>2021-02-01~2021-02-04</t>
  </si>
  <si>
    <t>客服,Ab Jalil/Dr Mohd Nor Rashidi,Dato sahrudin/sharieza</t>
  </si>
  <si>
    <t>126.00</t>
  </si>
  <si>
    <t>1800.00</t>
  </si>
  <si>
    <t>1972454</t>
  </si>
  <si>
    <t>2485987151387689786</t>
  </si>
  <si>
    <t>2021-02-03~2021-02-04</t>
  </si>
  <si>
    <t>pan/luoxiao,pan/luoxiao</t>
  </si>
  <si>
    <t>1966871</t>
  </si>
  <si>
    <t>1966871,1966871,1966871</t>
  </si>
  <si>
    <t>2846275121404227427</t>
  </si>
  <si>
    <t>zhang/yujuan,zhang/yujuan</t>
  </si>
  <si>
    <t>110.04</t>
  </si>
  <si>
    <t>1572.00</t>
  </si>
  <si>
    <t>1970268</t>
  </si>
  <si>
    <t>2846275121537084643</t>
  </si>
  <si>
    <t>zhang/chuyi,zhang/chuyi</t>
  </si>
  <si>
    <t>1972194</t>
  </si>
  <si>
    <t>2846275121574435171</t>
  </si>
  <si>
    <t>zhang/ming,zhang/ming</t>
  </si>
  <si>
    <t>1972279</t>
  </si>
  <si>
    <t>3062447903689118426</t>
  </si>
  <si>
    <t xml:space="preserve">Zhou/Moyang ,Zhou/Moyang ,Guan/Xiaojie </t>
  </si>
  <si>
    <t>1972681</t>
  </si>
  <si>
    <t>3278620685807027865</t>
  </si>
  <si>
    <t>huang/zhu,huang/zhu</t>
  </si>
  <si>
    <t>1972399</t>
  </si>
  <si>
    <t>3350678279841720114</t>
  </si>
  <si>
    <t>Wei/Dan,Wei/Dan</t>
  </si>
  <si>
    <t>22.89</t>
  </si>
  <si>
    <t>327.00</t>
  </si>
  <si>
    <t>1973098</t>
  </si>
  <si>
    <t>3350678279847245522</t>
  </si>
  <si>
    <t>wu/mingfei,wu/mingfei</t>
  </si>
  <si>
    <t>99502285</t>
  </si>
  <si>
    <t>2341871963263438464</t>
  </si>
  <si>
    <t>标准特大床房</t>
  </si>
  <si>
    <t>2021-02-04~2021-02-05</t>
  </si>
  <si>
    <t>客服,Wiberg/Sofia Elisabet,Karonen/Mats Johani</t>
  </si>
  <si>
    <t>49.77</t>
  </si>
  <si>
    <t>711.00</t>
  </si>
  <si>
    <t>1973521</t>
  </si>
  <si>
    <t>3206563091776366944</t>
  </si>
  <si>
    <t>海港景豪华大床房</t>
  </si>
  <si>
    <t xml:space="preserve">YEUNG /ELIZABETH ,YEUNG /ELIZABETH </t>
  </si>
  <si>
    <t>90.02</t>
  </si>
  <si>
    <t>1286.00</t>
  </si>
  <si>
    <t>1974414</t>
  </si>
  <si>
    <t>2413929557367167289</t>
  </si>
  <si>
    <t>2021-02-05~2021-02-06</t>
  </si>
  <si>
    <t>yu/yan,yu/yan,wang/tianqin</t>
  </si>
  <si>
    <t>1973942</t>
  </si>
  <si>
    <t>2774217527552371242</t>
  </si>
  <si>
    <t>zhu/binquan,zhu/binquan,liu/weiqing</t>
  </si>
  <si>
    <t>37.31</t>
  </si>
  <si>
    <t>533.00</t>
  </si>
  <si>
    <t>1969084</t>
  </si>
  <si>
    <t>1969084,1969084,1969084,1969084,1969084,1969084,1969084</t>
  </si>
  <si>
    <t>3134505497671209743</t>
  </si>
  <si>
    <t>2021-01-30~2021-02-06</t>
  </si>
  <si>
    <t>wan/huan,wan/huan,guo/bo</t>
  </si>
  <si>
    <t>71.12</t>
  </si>
  <si>
    <t>1016.00</t>
  </si>
  <si>
    <t>1974554</t>
  </si>
  <si>
    <t>3206563091787818664</t>
  </si>
  <si>
    <t>YAN/YONG,YAN/YONG</t>
  </si>
  <si>
    <t>1939071</t>
  </si>
  <si>
    <t>1939071,1939071,1939071,1939071</t>
  </si>
  <si>
    <t>3422735873352439839</t>
  </si>
  <si>
    <t>豪华景隅客房</t>
  </si>
  <si>
    <t>2021-02-04~2021-02-06</t>
  </si>
  <si>
    <t>wu/renxian,wu/renxian,zhang/baoliang</t>
  </si>
  <si>
    <t>226.80</t>
  </si>
  <si>
    <t>3240.00</t>
  </si>
  <si>
    <t>99443996</t>
  </si>
  <si>
    <t>2341871963260697600</t>
  </si>
  <si>
    <t>2021-02-06~2021-02-07</t>
  </si>
  <si>
    <t>客服,Thickman/Jeffrey</t>
  </si>
  <si>
    <t>43.05</t>
  </si>
  <si>
    <t>615.00</t>
  </si>
  <si>
    <t>1972451</t>
  </si>
  <si>
    <t>1972451,1972451</t>
  </si>
  <si>
    <t>2341871963311819520</t>
  </si>
  <si>
    <t>2021-02-05~2021-02-07</t>
  </si>
  <si>
    <t>congmingdian,MUSTAQIM BIN MOHAMAD ZAKI/MOHAMAD,TBA/TBA</t>
  </si>
  <si>
    <t>16.94</t>
  </si>
  <si>
    <t>242.00</t>
  </si>
  <si>
    <t>1975497</t>
  </si>
  <si>
    <t>2630102339499284952</t>
  </si>
  <si>
    <t>尊尚客房</t>
  </si>
  <si>
    <t>chen/Suhong,chen/Suhong</t>
  </si>
  <si>
    <t>52.01</t>
  </si>
  <si>
    <t>743.00</t>
  </si>
  <si>
    <t>入离日期</t>
  </si>
  <si>
    <t>美团退还技术服务费</t>
  </si>
  <si>
    <t>供应商实际退款金额</t>
  </si>
  <si>
    <t>类型</t>
  </si>
  <si>
    <t>调整说明</t>
  </si>
  <si>
    <t>调账人</t>
  </si>
  <si>
    <t>调账时间</t>
  </si>
  <si>
    <t>备注</t>
  </si>
  <si>
    <t>账单调整</t>
  </si>
  <si>
    <t>350.00</t>
  </si>
  <si>
    <t>3278620685740464169,特殊赔付,客情赔付,美团承担赔付-名字问题,修改姓名手续费350</t>
  </si>
  <si>
    <t>22.90</t>
  </si>
  <si>
    <t>2630102339062665996,特殊赔付,客情赔付,美团承担赔付-商务客情赔付,此单取消收取350元罚金，用户同意扣违约金取消，结算327.1，少结算22.9元。此单BD未同步商家知晓佣金问题，由业务承担</t>
  </si>
  <si>
    <t>3278620684597051461,特殊赔付,客情赔付,美团承担赔付-商务客情赔付,麻烦帮忙核实一下，订单取消收取350元取消，本期结算327.1，少结算22.9元此单BD未同步商家知晓佣金问题，由业务承担</t>
  </si>
  <si>
    <t>产品名称</t>
  </si>
  <si>
    <t>入住姓名</t>
  </si>
  <si>
    <t>优惠金额</t>
  </si>
  <si>
    <t>优惠名称</t>
  </si>
  <si>
    <t>21-1月澳门临时兜底补贴</t>
  </si>
  <si>
    <t>0201澳门人工采集T1</t>
  </si>
  <si>
    <t>酒旅抵券</t>
  </si>
  <si>
    <t>0203澳门人工采集T0</t>
  </si>
  <si>
    <t>0202澳门人工采集T1</t>
  </si>
  <si>
    <t>,</t>
  </si>
  <si>
    <t>3278620685740464169</t>
  </si>
  <si>
    <t>上期强扣，本期扣款收回350元，已抵冲</t>
  </si>
  <si>
    <t>2630102339062665996</t>
  </si>
  <si>
    <t>上期强扣，本期扣款收回22.9元，已抵冲</t>
  </si>
  <si>
    <t>3278620684597051461</t>
  </si>
  <si>
    <t>A210209100557459</t>
  </si>
  <si>
    <t>合计42639.8元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</si>
  <si>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</si>
  <si>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</si>
  <si>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</si>
  <si>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</si>
  <si>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</si>
  <si>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</si>
  <si>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</si>
  <si>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</si>
  <si>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</si>
  <si>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</si>
  <si>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香港皇家太平洋酒店</t>
  </si>
  <si>
    <t>chen Suhong</t>
  </si>
  <si>
    <t>2021-02-06</t>
  </si>
  <si>
    <t>2021-02-07</t>
  </si>
  <si>
    <t>RMB</t>
  </si>
  <si>
    <t>Suhong/chen</t>
  </si>
  <si>
    <t>2021/2/6 18:43:36</t>
  </si>
  <si>
    <t>澳门帝濠酒店</t>
  </si>
  <si>
    <t>YAN YONG</t>
  </si>
  <si>
    <t>2021-02-05</t>
  </si>
  <si>
    <t>YONG/YAN</t>
  </si>
  <si>
    <t>2021/2/5 14:34:54</t>
  </si>
  <si>
    <t>yu yan,wang tianqin</t>
  </si>
  <si>
    <t>yan/yu</t>
  </si>
  <si>
    <t>2021/2/5 10:27:37</t>
  </si>
  <si>
    <t>澳门大仓酒店</t>
  </si>
  <si>
    <t>zhu binquan,liu weiqing</t>
  </si>
  <si>
    <t>binquan/zhu</t>
  </si>
  <si>
    <t>2021/2/4 20:06:14</t>
  </si>
  <si>
    <t>九龙香格里拉大酒店</t>
  </si>
  <si>
    <t>YEUNG  ELIZABETH</t>
  </si>
  <si>
    <t>2021-02-04</t>
  </si>
  <si>
    <t xml:space="preserve">ELIZABETH /YEUNG </t>
  </si>
  <si>
    <t>2021/2/4 13:25:53</t>
  </si>
  <si>
    <t>wu mingfei</t>
  </si>
  <si>
    <t>2021-02-03</t>
  </si>
  <si>
    <t>mingfei/wu</t>
  </si>
  <si>
    <t>2021/2/3 22:21:24</t>
  </si>
  <si>
    <t>huang zhu</t>
  </si>
  <si>
    <t>zhu/huang</t>
  </si>
  <si>
    <t>2021/2/3 18:31:42</t>
  </si>
  <si>
    <t>pan luoxiao</t>
  </si>
  <si>
    <t>luoxiao/pan</t>
  </si>
  <si>
    <t>2021/2/3 15:06:19</t>
  </si>
  <si>
    <t>槟城乔治市彩鸿酒店</t>
  </si>
  <si>
    <t>MUSTAQIM BIN MOHAMAD ZAKI MOHAMAD,TBA TBA</t>
  </si>
  <si>
    <t>MOHAMAD/MUSTAQIM BIN MOHAMAD ZAK</t>
  </si>
  <si>
    <t>2021/2/3 15:01:27</t>
  </si>
  <si>
    <t>澳门葡京酒店</t>
  </si>
  <si>
    <t>Wei Dan</t>
  </si>
  <si>
    <t>Dan/Wei</t>
  </si>
  <si>
    <t>2021/2/3 14:08:16</t>
  </si>
  <si>
    <t>Zhou Moyang,Guan Xiaojie</t>
  </si>
  <si>
    <t>Moyang /Zhou</t>
  </si>
  <si>
    <t>2021/2/3 12:11:11</t>
  </si>
  <si>
    <t>zhang ming</t>
  </si>
  <si>
    <t>ming/zhang</t>
  </si>
  <si>
    <t>2021/2/3 10:19:12</t>
  </si>
  <si>
    <t>wu mingfei,wu lisheng</t>
  </si>
  <si>
    <t>2021-02-02</t>
  </si>
  <si>
    <t>2021/2/2 22:20:07</t>
  </si>
  <si>
    <t>香港旺角荟贤居(如心酒店集团管理)</t>
  </si>
  <si>
    <t>HUI TAKYING</t>
  </si>
  <si>
    <t>TAKYING/HUI</t>
  </si>
  <si>
    <t>2021/2/2 21:54:30</t>
  </si>
  <si>
    <t>Rajan Suja</t>
  </si>
  <si>
    <t>Suja/Rajan</t>
  </si>
  <si>
    <t>2021/2/2 13:51:49</t>
  </si>
  <si>
    <t>澳门利澳酒店</t>
  </si>
  <si>
    <t>xie xiaoyan</t>
  </si>
  <si>
    <t>xiaoyan/xie</t>
  </si>
  <si>
    <t>2021/2/2 12:40:35</t>
  </si>
  <si>
    <t>澳门凯旋门酒店</t>
  </si>
  <si>
    <t>yu jianbing</t>
  </si>
  <si>
    <t>jianbing/yu</t>
  </si>
  <si>
    <t>2021/2/2 11:57:00</t>
  </si>
  <si>
    <t>澳门财神酒店</t>
  </si>
  <si>
    <t>SONG MA</t>
  </si>
  <si>
    <t>MA/SONG</t>
  </si>
  <si>
    <t>2021/2/2 9:35:23</t>
  </si>
  <si>
    <t>Ni QingWu</t>
  </si>
  <si>
    <t>QingWu/Ni</t>
  </si>
  <si>
    <t>2021/2/2 6:05:06</t>
  </si>
  <si>
    <t>Guan Xiaojie,Zhou Moyang</t>
  </si>
  <si>
    <t>2021-02-01</t>
  </si>
  <si>
    <t>Xiaojie /Guan</t>
  </si>
  <si>
    <t>2021/2/1 18:41:58</t>
  </si>
  <si>
    <t>GUO WEIHONG</t>
  </si>
  <si>
    <t>WEIHONG/GUO</t>
  </si>
  <si>
    <t>2021/2/1 18:21:04</t>
  </si>
  <si>
    <t>1970449</t>
  </si>
  <si>
    <t>兰卡威威斯汀酒店</t>
  </si>
  <si>
    <t>Ab Jalil Dr Mohd Nor Rashidi,Dato sahrudin sharieza</t>
  </si>
  <si>
    <t>Dr Mohd Nor Rashidi/Ab Jalil</t>
  </si>
  <si>
    <t>2021/2/1 11:14:54</t>
  </si>
  <si>
    <t>zhang chuyi</t>
  </si>
  <si>
    <t>chuyi/zhang</t>
  </si>
  <si>
    <t>2021/1/31 22:21:16</t>
  </si>
  <si>
    <t>CHEN HAI</t>
  </si>
  <si>
    <t>2021-01-31</t>
  </si>
  <si>
    <t>HAI/CHEN</t>
  </si>
  <si>
    <t>2021/1/31 22:02:53</t>
  </si>
  <si>
    <t>香港帝京酒店</t>
  </si>
  <si>
    <t>LAU KASHING</t>
  </si>
  <si>
    <t>KASHING/LAU</t>
  </si>
  <si>
    <t>2021/1/31 18:48:01</t>
  </si>
  <si>
    <t>1970042</t>
  </si>
  <si>
    <t>亚特兰大格温奈特广场万豪居家酒店</t>
  </si>
  <si>
    <t>Maybin Orlondo</t>
  </si>
  <si>
    <t>Orlondo/Maybin</t>
  </si>
  <si>
    <t>2021/1/31 18:45:59</t>
  </si>
  <si>
    <t>JI RUI,ZHU JIANWEI</t>
  </si>
  <si>
    <t>RUI/JI</t>
  </si>
  <si>
    <t>2021/1/31 16:31:18</t>
  </si>
  <si>
    <t>li Haiyin,Tan Peijun</t>
  </si>
  <si>
    <t>Haiyin/li</t>
  </si>
  <si>
    <t>2021/1/31 16:14:22</t>
  </si>
  <si>
    <t>OUYANG QING,LIAO ZELIN</t>
  </si>
  <si>
    <t>QING/OUYANG</t>
  </si>
  <si>
    <t>2021/1/31 16:07:46</t>
  </si>
  <si>
    <t>1969735</t>
  </si>
  <si>
    <t>圣路易斯万豪大酒店</t>
  </si>
  <si>
    <t>Holowka Frank David</t>
  </si>
  <si>
    <t>Frank David/Holowka</t>
  </si>
  <si>
    <t>2021/1/31 9:40:03</t>
  </si>
  <si>
    <t>PAN KUIYUAN</t>
  </si>
  <si>
    <t>KUIYUAN/PAN</t>
  </si>
  <si>
    <t>2021/1/31 7:45:09</t>
  </si>
  <si>
    <t>1969723</t>
  </si>
  <si>
    <t>奥兰多市中心雅乐轩酒店</t>
  </si>
  <si>
    <t>Herron Andy</t>
  </si>
  <si>
    <t>Andy/Herron</t>
  </si>
  <si>
    <t>2021/1/31 6:19:14</t>
  </si>
  <si>
    <t>1969722</t>
  </si>
  <si>
    <t>亚特兰大巴克海德威斯汀酒店</t>
  </si>
  <si>
    <t>Mellese Hilena</t>
  </si>
  <si>
    <t>Hilena/Mellese</t>
  </si>
  <si>
    <t>2021/1/31 6:17:11</t>
  </si>
  <si>
    <t>1969705</t>
  </si>
  <si>
    <t>盖恩斯维尔 I-75 万豪套房费尔菲尔德酒店</t>
  </si>
  <si>
    <t>Wei Jason</t>
  </si>
  <si>
    <t>Jason/Wei</t>
  </si>
  <si>
    <t>2021/1/31 2:41:04</t>
  </si>
  <si>
    <t>1969703</t>
  </si>
  <si>
    <t>法兰克福机场喜来登酒店及会议中心</t>
  </si>
  <si>
    <t>Wiberg Sofia Elisabet,Karonen Mats Johani</t>
  </si>
  <si>
    <t>Sofia Elisabet/Wiberg</t>
  </si>
  <si>
    <t>2021/1/31 2:09:07</t>
  </si>
  <si>
    <t>1969579</t>
  </si>
  <si>
    <t>Thickman Jeffrey</t>
  </si>
  <si>
    <t>Jeffrey/Thickman</t>
  </si>
  <si>
    <t>2021/1/30 21:58:35</t>
  </si>
  <si>
    <t>1969467</t>
  </si>
  <si>
    <t>澳门JW万豪酒店</t>
  </si>
  <si>
    <t>CHEN XI JIAO,ZHU HAI SHENG</t>
  </si>
  <si>
    <t>XI JIAO/CHEN</t>
  </si>
  <si>
    <t>2021/1/30 20:28:00</t>
  </si>
  <si>
    <t>澳门总统酒店</t>
  </si>
  <si>
    <t>CHEN GE</t>
  </si>
  <si>
    <t>GE/CHEN</t>
  </si>
  <si>
    <t>2021/1/30 18:22:28</t>
  </si>
  <si>
    <t>1969295</t>
  </si>
  <si>
    <t>香港沙田万怡酒店</t>
  </si>
  <si>
    <t>Li Jie</t>
  </si>
  <si>
    <t>Jie/Li</t>
  </si>
  <si>
    <t>2021/1/30 17:56:38</t>
  </si>
  <si>
    <t>澳门金龙酒店</t>
  </si>
  <si>
    <t>ZHU WEDONG</t>
  </si>
  <si>
    <t>WEDONG/ZHU</t>
  </si>
  <si>
    <t>2021/1/30 17:49:14</t>
  </si>
  <si>
    <t>1969241</t>
  </si>
  <si>
    <t xml:space="preserve">夏洛特北湖费尔菲尔德酒店 </t>
  </si>
  <si>
    <t>Dixon Merellis,Grant Rhayvin</t>
  </si>
  <si>
    <t>Merellis/Dixon</t>
  </si>
  <si>
    <t>2021/1/30 16:42:07</t>
  </si>
  <si>
    <t>wan huan,guo bo</t>
  </si>
  <si>
    <t>2021-01-30</t>
  </si>
  <si>
    <t>1015.98</t>
  </si>
  <si>
    <t>huan/wan</t>
  </si>
  <si>
    <t>2021/1/30 12:31:30</t>
  </si>
  <si>
    <t>zhang yujuan</t>
  </si>
  <si>
    <t>yujuan/zhang</t>
  </si>
  <si>
    <t>2021/1/27 17:58:01</t>
  </si>
  <si>
    <t>东京东急吉祥寺商务酒店</t>
  </si>
  <si>
    <t>KURIBARA YASUKO,TBA TBA</t>
  </si>
  <si>
    <t>YASUKO/KURIBARA</t>
  </si>
  <si>
    <t>2021/1/27 13:45:44</t>
  </si>
  <si>
    <t>XIONG LIMING</t>
  </si>
  <si>
    <t>2021-01-27</t>
  </si>
  <si>
    <t>LIMING/XIONG</t>
  </si>
  <si>
    <t>2021/1/27 12:42:36</t>
  </si>
  <si>
    <t>1966066</t>
  </si>
  <si>
    <t>迪拜克里克万豪行政公寓</t>
  </si>
  <si>
    <t>wang rong</t>
  </si>
  <si>
    <t>rong/wang</t>
  </si>
  <si>
    <t>2021/1/27 1:19:43</t>
  </si>
  <si>
    <t>ORTIGUERRA NIGUEL TRANH,RUIZ FREDERICK</t>
  </si>
  <si>
    <t>NIGUEL TRANH/ORTIGUERRA</t>
  </si>
  <si>
    <t>2021/1/26 17:38:36</t>
  </si>
  <si>
    <t>Li Gen  ZHi,ZHAi wei HuA</t>
  </si>
  <si>
    <t>Gen  ZHi/Li</t>
  </si>
  <si>
    <t>2021/1/26 10:25:39</t>
  </si>
  <si>
    <t>1963585</t>
  </si>
  <si>
    <t>Liu Minghui</t>
  </si>
  <si>
    <t>Minghui/Liu</t>
  </si>
  <si>
    <t>2021/1/25 10:26:20</t>
  </si>
  <si>
    <t>1962969</t>
  </si>
  <si>
    <t>Shen Xueyi,lu kaiwen</t>
  </si>
  <si>
    <t>2021-01-24</t>
  </si>
  <si>
    <t>Xueyi /Shen</t>
  </si>
  <si>
    <t>2021/1/24 17:46:02</t>
  </si>
  <si>
    <t>1960150</t>
  </si>
  <si>
    <t>万豪大酒店 - 太浩湖</t>
  </si>
  <si>
    <t>Cordell Claire</t>
  </si>
  <si>
    <t>2021-01-29</t>
  </si>
  <si>
    <t>Claire/Cordell</t>
  </si>
  <si>
    <t>2021/1/22 15:43:11</t>
  </si>
  <si>
    <t>新加坡庄家大酒店</t>
  </si>
  <si>
    <t>GE ZIRUI,GE ZIRUI</t>
  </si>
  <si>
    <t>2021-01-25</t>
  </si>
  <si>
    <t>ZIRUI/GE</t>
  </si>
  <si>
    <t>2021/1/11 13:21:54</t>
  </si>
  <si>
    <t>HE YING</t>
  </si>
  <si>
    <t>2282.01</t>
  </si>
  <si>
    <t>YING/HE</t>
  </si>
  <si>
    <t>2021/1/3 12:22:41</t>
  </si>
  <si>
    <t>澳门文华东方酒店</t>
  </si>
  <si>
    <t>wu renxian,zhang baoliang</t>
  </si>
  <si>
    <t>renxian/wu</t>
  </si>
  <si>
    <t>2021/1/2 11:12:41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</si>
</sst>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15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workbookViewId="0">
      <selection activeCell="A1" sqref="$A1:$XFD65536"/>
    </sheetView>
  </sheetViews>
  <sheetFormatPr defaultColWidth="9" defaultRowHeight="13.5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</row>
    <row r="2" spans="1:10">
      <c r="A2" t="s">
        <v>27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t="s">
        <v>33</v>
      </c>
      <c r="I2" t="s">
        <v>34</v>
      </c>
      <c r="J2" t="s">
        <v>35</v>
      </c>
    </row>
    <row r="3" spans="1:10">
      <c r="A3" t="s">
        <v>27</v>
      </c>
      <c r="B3" t="s">
        <v>27</v>
      </c>
      <c r="C3" t="s">
        <v>36</v>
      </c>
      <c r="D3" t="s">
        <v>37</v>
      </c>
      <c r="E3" t="s">
        <v>38</v>
      </c>
      <c r="F3" t="s">
        <v>39</v>
      </c>
      <c r="G3" t="s">
        <v>40</v>
      </c>
      <c r="H3" t="s">
        <v>41</v>
      </c>
      <c r="I3" t="s">
        <v>42</v>
      </c>
      <c r="J3" t="s">
        <v>43</v>
      </c>
    </row>
    <row r="4" spans="1:10">
      <c r="A4" t="s">
        <v>27</v>
      </c>
      <c r="B4" t="s">
        <v>27</v>
      </c>
      <c r="C4" t="s">
        <v>44</v>
      </c>
      <c r="D4" t="s">
        <v>44</v>
      </c>
      <c r="E4" t="s">
        <v>45</v>
      </c>
      <c r="F4" t="s">
        <v>46</v>
      </c>
      <c r="G4" t="s">
        <v>47</v>
      </c>
      <c r="H4" t="s">
        <v>48</v>
      </c>
      <c r="I4" t="s">
        <v>49</v>
      </c>
      <c r="J4" t="s">
        <v>50</v>
      </c>
    </row>
    <row r="5" spans="1:10">
      <c r="A5" t="s">
        <v>27</v>
      </c>
      <c r="B5" t="s">
        <v>27</v>
      </c>
      <c r="C5" t="s">
        <v>51</v>
      </c>
      <c r="D5" t="s">
        <v>51</v>
      </c>
      <c r="E5" t="s">
        <v>52</v>
      </c>
      <c r="F5" t="s">
        <v>53</v>
      </c>
      <c r="G5" t="s">
        <v>47</v>
      </c>
      <c r="H5" t="s">
        <v>54</v>
      </c>
      <c r="I5" t="s">
        <v>55</v>
      </c>
      <c r="J5" t="s">
        <v>56</v>
      </c>
    </row>
    <row r="6" spans="1:10">
      <c r="A6" t="s">
        <v>27</v>
      </c>
      <c r="B6" t="s">
        <v>27</v>
      </c>
      <c r="C6" t="s">
        <v>57</v>
      </c>
      <c r="D6" t="s">
        <v>57</v>
      </c>
      <c r="E6" t="s">
        <v>58</v>
      </c>
      <c r="F6" t="s">
        <v>59</v>
      </c>
      <c r="G6" t="s">
        <v>47</v>
      </c>
      <c r="H6" t="s">
        <v>60</v>
      </c>
      <c r="I6" t="s">
        <v>61</v>
      </c>
      <c r="J6" t="s">
        <v>62</v>
      </c>
    </row>
    <row r="7" spans="1:10">
      <c r="A7" t="s">
        <v>27</v>
      </c>
      <c r="B7" t="s">
        <v>27</v>
      </c>
      <c r="C7" t="s">
        <v>63</v>
      </c>
      <c r="D7" t="s">
        <v>63</v>
      </c>
      <c r="E7" t="s">
        <v>64</v>
      </c>
      <c r="F7" t="s">
        <v>65</v>
      </c>
      <c r="G7" t="s">
        <v>47</v>
      </c>
      <c r="H7" t="s">
        <v>66</v>
      </c>
      <c r="I7" t="s">
        <v>67</v>
      </c>
      <c r="J7" t="s">
        <v>68</v>
      </c>
    </row>
    <row r="8" spans="1:10">
      <c r="A8" t="s">
        <v>27</v>
      </c>
      <c r="B8" t="s">
        <v>27</v>
      </c>
      <c r="C8" t="s">
        <v>69</v>
      </c>
      <c r="D8" t="s">
        <v>69</v>
      </c>
      <c r="E8" t="s">
        <v>70</v>
      </c>
      <c r="F8" t="s">
        <v>71</v>
      </c>
      <c r="G8" t="s">
        <v>47</v>
      </c>
      <c r="H8" t="s">
        <v>72</v>
      </c>
      <c r="I8" t="s">
        <v>73</v>
      </c>
      <c r="J8" t="s">
        <v>74</v>
      </c>
    </row>
    <row r="9" spans="1:10">
      <c r="A9" t="s">
        <v>27</v>
      </c>
      <c r="B9" t="s">
        <v>27</v>
      </c>
      <c r="C9" t="s">
        <v>75</v>
      </c>
      <c r="D9" t="s">
        <v>76</v>
      </c>
      <c r="E9" t="s">
        <v>77</v>
      </c>
      <c r="F9" t="s">
        <v>78</v>
      </c>
      <c r="G9" t="s">
        <v>47</v>
      </c>
      <c r="H9" t="s">
        <v>79</v>
      </c>
      <c r="I9" t="s">
        <v>80</v>
      </c>
      <c r="J9" t="s">
        <v>81</v>
      </c>
    </row>
    <row r="10" spans="1:10">
      <c r="A10" t="s">
        <v>27</v>
      </c>
      <c r="B10" t="s">
        <v>27</v>
      </c>
      <c r="C10" t="s">
        <v>82</v>
      </c>
      <c r="D10" t="s">
        <v>82</v>
      </c>
      <c r="E10" t="s">
        <v>83</v>
      </c>
      <c r="F10" t="s">
        <v>84</v>
      </c>
      <c r="G10" t="s">
        <v>47</v>
      </c>
      <c r="H10" t="s">
        <v>85</v>
      </c>
      <c r="I10" t="s">
        <v>86</v>
      </c>
      <c r="J10" t="s">
        <v>87</v>
      </c>
    </row>
    <row r="11" spans="1:10">
      <c r="A11" t="s">
        <v>27</v>
      </c>
      <c r="B11" t="s">
        <v>27</v>
      </c>
      <c r="C11" t="s">
        <v>88</v>
      </c>
      <c r="D11" t="s">
        <v>88</v>
      </c>
      <c r="E11" t="s">
        <v>89</v>
      </c>
      <c r="F11" t="s">
        <v>90</v>
      </c>
      <c r="G11" t="s">
        <v>47</v>
      </c>
      <c r="H11" t="s">
        <v>91</v>
      </c>
      <c r="I11" t="s">
        <v>92</v>
      </c>
      <c r="J11" t="s">
        <v>93</v>
      </c>
    </row>
    <row r="12" spans="1:10">
      <c r="A12" t="s">
        <v>27</v>
      </c>
      <c r="B12" t="s">
        <v>27</v>
      </c>
      <c r="C12" t="s">
        <v>94</v>
      </c>
      <c r="D12" t="s">
        <v>94</v>
      </c>
      <c r="E12" t="s">
        <v>95</v>
      </c>
      <c r="F12" t="s">
        <v>46</v>
      </c>
      <c r="G12" t="s">
        <v>47</v>
      </c>
      <c r="H12" t="s">
        <v>96</v>
      </c>
      <c r="I12" t="s">
        <v>97</v>
      </c>
      <c r="J12" t="s">
        <v>98</v>
      </c>
    </row>
    <row r="13" spans="1:10">
      <c r="A13" t="s">
        <v>27</v>
      </c>
      <c r="B13" t="s">
        <v>99</v>
      </c>
      <c r="C13" t="s">
        <v>100</v>
      </c>
      <c r="D13" t="s">
        <v>101</v>
      </c>
      <c r="E13" t="s">
        <v>102</v>
      </c>
      <c r="F13" t="s">
        <v>103</v>
      </c>
      <c r="G13" t="s">
        <v>104</v>
      </c>
      <c r="H13" t="s">
        <v>105</v>
      </c>
      <c r="I13" t="s">
        <v>106</v>
      </c>
      <c r="J13" t="s">
        <v>107</v>
      </c>
    </row>
    <row r="14" spans="1:10">
      <c r="A14" t="s">
        <v>27</v>
      </c>
      <c r="B14" t="s">
        <v>108</v>
      </c>
      <c r="C14" t="s">
        <v>109</v>
      </c>
      <c r="D14" t="s">
        <v>109</v>
      </c>
      <c r="E14" t="s">
        <v>110</v>
      </c>
      <c r="F14" t="s">
        <v>78</v>
      </c>
      <c r="G14" t="s">
        <v>47</v>
      </c>
      <c r="H14" t="s">
        <v>111</v>
      </c>
      <c r="I14" t="s">
        <v>112</v>
      </c>
      <c r="J14" t="s">
        <v>113</v>
      </c>
    </row>
    <row r="15" spans="1:10">
      <c r="A15" t="s">
        <v>27</v>
      </c>
      <c r="B15" t="s">
        <v>108</v>
      </c>
      <c r="C15" t="s">
        <v>114</v>
      </c>
      <c r="D15" t="s">
        <v>114</v>
      </c>
      <c r="E15" t="s">
        <v>115</v>
      </c>
      <c r="F15" t="s">
        <v>103</v>
      </c>
      <c r="G15" t="s">
        <v>47</v>
      </c>
      <c r="H15" t="s">
        <v>116</v>
      </c>
      <c r="I15" t="s">
        <v>117</v>
      </c>
      <c r="J15" t="s">
        <v>118</v>
      </c>
    </row>
    <row r="16" spans="1:10">
      <c r="A16" t="s">
        <v>27</v>
      </c>
      <c r="B16" t="s">
        <v>108</v>
      </c>
      <c r="C16" t="s">
        <v>119</v>
      </c>
      <c r="D16" t="s">
        <v>119</v>
      </c>
      <c r="E16" t="s">
        <v>120</v>
      </c>
      <c r="F16" t="s">
        <v>121</v>
      </c>
      <c r="G16" t="s">
        <v>47</v>
      </c>
      <c r="H16" t="s">
        <v>122</v>
      </c>
      <c r="I16" t="s">
        <v>123</v>
      </c>
      <c r="J16" t="s">
        <v>124</v>
      </c>
    </row>
    <row r="17" spans="1:10">
      <c r="A17" t="s">
        <v>27</v>
      </c>
      <c r="B17" t="s">
        <v>27</v>
      </c>
      <c r="C17" t="s">
        <v>125</v>
      </c>
      <c r="D17" t="s">
        <v>126</v>
      </c>
      <c r="E17" t="s">
        <v>127</v>
      </c>
      <c r="F17" t="s">
        <v>128</v>
      </c>
      <c r="G17" t="s">
        <v>129</v>
      </c>
      <c r="H17" t="s">
        <v>130</v>
      </c>
      <c r="I17" t="s">
        <v>131</v>
      </c>
      <c r="J17" t="s">
        <v>132</v>
      </c>
    </row>
    <row r="18" spans="1:10">
      <c r="A18" t="s">
        <v>27</v>
      </c>
      <c r="B18" t="s">
        <v>27</v>
      </c>
      <c r="C18" t="s">
        <v>133</v>
      </c>
      <c r="D18" t="s">
        <v>133</v>
      </c>
      <c r="E18" t="s">
        <v>134</v>
      </c>
      <c r="F18" t="s">
        <v>135</v>
      </c>
      <c r="G18" t="s">
        <v>136</v>
      </c>
      <c r="H18" t="s">
        <v>137</v>
      </c>
      <c r="I18" t="s">
        <v>138</v>
      </c>
      <c r="J18" t="s">
        <v>139</v>
      </c>
    </row>
    <row r="19" spans="1:10">
      <c r="A19" t="s">
        <v>27</v>
      </c>
      <c r="B19" t="s">
        <v>27</v>
      </c>
      <c r="C19" t="s">
        <v>140</v>
      </c>
      <c r="D19" t="s">
        <v>141</v>
      </c>
      <c r="E19" t="s">
        <v>142</v>
      </c>
      <c r="F19" t="s">
        <v>121</v>
      </c>
      <c r="G19" t="s">
        <v>143</v>
      </c>
      <c r="H19" t="s">
        <v>144</v>
      </c>
      <c r="I19" t="s">
        <v>145</v>
      </c>
      <c r="J19" t="s">
        <v>146</v>
      </c>
    </row>
    <row r="20" spans="1:10">
      <c r="A20" t="s">
        <v>27</v>
      </c>
      <c r="B20" t="s">
        <v>27</v>
      </c>
      <c r="C20" t="s">
        <v>147</v>
      </c>
      <c r="D20" t="s">
        <v>148</v>
      </c>
      <c r="E20" t="s">
        <v>149</v>
      </c>
      <c r="F20" t="s">
        <v>128</v>
      </c>
      <c r="G20" t="s">
        <v>143</v>
      </c>
      <c r="H20" t="s">
        <v>150</v>
      </c>
      <c r="I20" t="s">
        <v>151</v>
      </c>
      <c r="J20" t="s">
        <v>152</v>
      </c>
    </row>
    <row r="21" spans="1:10">
      <c r="A21" t="s">
        <v>27</v>
      </c>
      <c r="B21" t="s">
        <v>27</v>
      </c>
      <c r="C21" t="s">
        <v>153</v>
      </c>
      <c r="D21" t="s">
        <v>154</v>
      </c>
      <c r="E21" t="s">
        <v>155</v>
      </c>
      <c r="F21" t="s">
        <v>156</v>
      </c>
      <c r="G21" t="s">
        <v>143</v>
      </c>
      <c r="H21" t="s">
        <v>157</v>
      </c>
      <c r="I21" t="s">
        <v>158</v>
      </c>
      <c r="J21" t="s">
        <v>159</v>
      </c>
    </row>
    <row r="22" spans="1:10">
      <c r="A22" t="s">
        <v>27</v>
      </c>
      <c r="B22" t="s">
        <v>108</v>
      </c>
      <c r="C22" t="s">
        <v>160</v>
      </c>
      <c r="D22" t="s">
        <v>161</v>
      </c>
      <c r="E22" t="s">
        <v>162</v>
      </c>
      <c r="F22" t="s">
        <v>163</v>
      </c>
      <c r="G22" t="s">
        <v>164</v>
      </c>
      <c r="H22" t="s">
        <v>165</v>
      </c>
      <c r="I22" t="s">
        <v>166</v>
      </c>
      <c r="J22" t="s">
        <v>167</v>
      </c>
    </row>
    <row r="23" spans="1:10">
      <c r="A23" t="s">
        <v>27</v>
      </c>
      <c r="B23" t="s">
        <v>108</v>
      </c>
      <c r="C23" t="s">
        <v>168</v>
      </c>
      <c r="D23" t="s">
        <v>168</v>
      </c>
      <c r="E23" t="s">
        <v>169</v>
      </c>
      <c r="F23" t="s">
        <v>163</v>
      </c>
      <c r="G23" t="s">
        <v>136</v>
      </c>
      <c r="H23" t="s">
        <v>170</v>
      </c>
      <c r="I23" t="s">
        <v>171</v>
      </c>
      <c r="J23" t="s">
        <v>172</v>
      </c>
    </row>
    <row r="24" spans="1:10">
      <c r="A24" t="s">
        <v>27</v>
      </c>
      <c r="B24" t="s">
        <v>173</v>
      </c>
      <c r="C24" t="s">
        <v>174</v>
      </c>
      <c r="D24" t="s">
        <v>174</v>
      </c>
      <c r="E24" t="s">
        <v>175</v>
      </c>
      <c r="F24" t="s">
        <v>176</v>
      </c>
      <c r="G24" t="s">
        <v>136</v>
      </c>
      <c r="H24" t="s">
        <v>177</v>
      </c>
      <c r="I24" t="s">
        <v>178</v>
      </c>
      <c r="J24" t="s">
        <v>179</v>
      </c>
    </row>
    <row r="25" spans="1:10">
      <c r="A25" t="s">
        <v>27</v>
      </c>
      <c r="B25" t="s">
        <v>108</v>
      </c>
      <c r="C25" t="s">
        <v>180</v>
      </c>
      <c r="D25" t="s">
        <v>180</v>
      </c>
      <c r="E25" t="s">
        <v>181</v>
      </c>
      <c r="F25" t="s">
        <v>182</v>
      </c>
      <c r="G25" t="s">
        <v>136</v>
      </c>
      <c r="H25" t="s">
        <v>183</v>
      </c>
      <c r="I25" t="s">
        <v>184</v>
      </c>
      <c r="J25" t="s">
        <v>185</v>
      </c>
    </row>
    <row r="26" spans="1:10">
      <c r="A26" t="s">
        <v>27</v>
      </c>
      <c r="B26" t="s">
        <v>27</v>
      </c>
      <c r="C26" t="s">
        <v>186</v>
      </c>
      <c r="D26" t="s">
        <v>186</v>
      </c>
      <c r="E26" t="s">
        <v>187</v>
      </c>
      <c r="F26" t="s">
        <v>188</v>
      </c>
      <c r="G26" t="s">
        <v>189</v>
      </c>
      <c r="H26" t="s">
        <v>190</v>
      </c>
      <c r="I26" t="s">
        <v>191</v>
      </c>
      <c r="J26" t="s">
        <v>192</v>
      </c>
    </row>
    <row r="27" spans="1:10">
      <c r="A27" t="s">
        <v>27</v>
      </c>
      <c r="B27" t="s">
        <v>27</v>
      </c>
      <c r="C27" t="s">
        <v>193</v>
      </c>
      <c r="D27" t="s">
        <v>193</v>
      </c>
      <c r="E27" t="s">
        <v>194</v>
      </c>
      <c r="F27" t="s">
        <v>71</v>
      </c>
      <c r="G27" t="s">
        <v>189</v>
      </c>
      <c r="H27" t="s">
        <v>195</v>
      </c>
      <c r="I27" t="s">
        <v>196</v>
      </c>
      <c r="J27" t="s">
        <v>197</v>
      </c>
    </row>
    <row r="28" spans="1:10">
      <c r="A28" t="s">
        <v>27</v>
      </c>
      <c r="B28" t="s">
        <v>27</v>
      </c>
      <c r="C28" t="s">
        <v>198</v>
      </c>
      <c r="D28" t="s">
        <v>198</v>
      </c>
      <c r="E28" t="s">
        <v>199</v>
      </c>
      <c r="F28" t="s">
        <v>103</v>
      </c>
      <c r="G28" t="s">
        <v>189</v>
      </c>
      <c r="H28" t="s">
        <v>200</v>
      </c>
      <c r="I28" t="s">
        <v>201</v>
      </c>
      <c r="J28" t="s">
        <v>202</v>
      </c>
    </row>
    <row r="29" spans="1:10">
      <c r="A29" t="s">
        <v>27</v>
      </c>
      <c r="B29" t="s">
        <v>27</v>
      </c>
      <c r="C29" t="s">
        <v>203</v>
      </c>
      <c r="D29" t="s">
        <v>203</v>
      </c>
      <c r="E29" t="s">
        <v>204</v>
      </c>
      <c r="F29" t="s">
        <v>121</v>
      </c>
      <c r="G29" t="s">
        <v>189</v>
      </c>
      <c r="H29" t="s">
        <v>205</v>
      </c>
      <c r="I29" t="s">
        <v>206</v>
      </c>
      <c r="J29" t="s">
        <v>207</v>
      </c>
    </row>
    <row r="30" spans="1:10">
      <c r="A30" t="s">
        <v>27</v>
      </c>
      <c r="B30" t="s">
        <v>27</v>
      </c>
      <c r="C30" t="s">
        <v>208</v>
      </c>
      <c r="D30" t="s">
        <v>208</v>
      </c>
      <c r="E30" t="s">
        <v>209</v>
      </c>
      <c r="F30" t="s">
        <v>210</v>
      </c>
      <c r="G30" t="s">
        <v>189</v>
      </c>
      <c r="H30" t="s">
        <v>211</v>
      </c>
      <c r="I30" t="s">
        <v>212</v>
      </c>
      <c r="J30" t="s">
        <v>213</v>
      </c>
    </row>
    <row r="31" spans="1:10">
      <c r="A31" t="s">
        <v>27</v>
      </c>
      <c r="B31" t="s">
        <v>27</v>
      </c>
      <c r="C31" t="s">
        <v>214</v>
      </c>
      <c r="D31" t="s">
        <v>214</v>
      </c>
      <c r="E31" t="s">
        <v>215</v>
      </c>
      <c r="F31" t="s">
        <v>128</v>
      </c>
      <c r="G31" t="s">
        <v>189</v>
      </c>
      <c r="H31" t="s">
        <v>216</v>
      </c>
      <c r="I31" t="s">
        <v>217</v>
      </c>
      <c r="J31" t="s">
        <v>218</v>
      </c>
    </row>
    <row r="32" spans="1:10">
      <c r="A32" t="s">
        <v>27</v>
      </c>
      <c r="B32" t="s">
        <v>27</v>
      </c>
      <c r="C32" t="s">
        <v>219</v>
      </c>
      <c r="D32" t="s">
        <v>219</v>
      </c>
      <c r="E32" t="s">
        <v>220</v>
      </c>
      <c r="F32" t="s">
        <v>221</v>
      </c>
      <c r="G32" t="s">
        <v>189</v>
      </c>
      <c r="H32" t="s">
        <v>222</v>
      </c>
      <c r="I32" t="s">
        <v>223</v>
      </c>
      <c r="J32" t="s">
        <v>224</v>
      </c>
    </row>
    <row r="33" spans="1:10">
      <c r="A33" t="s">
        <v>27</v>
      </c>
      <c r="B33" t="s">
        <v>108</v>
      </c>
      <c r="C33" t="s">
        <v>225</v>
      </c>
      <c r="D33" t="s">
        <v>225</v>
      </c>
      <c r="E33" t="s">
        <v>226</v>
      </c>
      <c r="F33" t="s">
        <v>210</v>
      </c>
      <c r="G33" t="s">
        <v>189</v>
      </c>
      <c r="H33" t="s">
        <v>227</v>
      </c>
      <c r="I33" t="s">
        <v>228</v>
      </c>
      <c r="J33" t="s">
        <v>229</v>
      </c>
    </row>
    <row r="34" spans="1:10">
      <c r="A34" t="s">
        <v>27</v>
      </c>
      <c r="B34" t="s">
        <v>108</v>
      </c>
      <c r="C34" t="s">
        <v>230</v>
      </c>
      <c r="D34" t="s">
        <v>230</v>
      </c>
      <c r="E34" t="s">
        <v>231</v>
      </c>
      <c r="F34" t="s">
        <v>78</v>
      </c>
      <c r="G34" t="s">
        <v>189</v>
      </c>
      <c r="H34" t="s">
        <v>232</v>
      </c>
      <c r="I34" t="s">
        <v>233</v>
      </c>
      <c r="J34" t="s">
        <v>234</v>
      </c>
    </row>
    <row r="35" spans="1:10">
      <c r="A35" t="s">
        <v>27</v>
      </c>
      <c r="B35" t="s">
        <v>108</v>
      </c>
      <c r="C35" t="s">
        <v>235</v>
      </c>
      <c r="D35" t="s">
        <v>235</v>
      </c>
      <c r="E35" t="s">
        <v>236</v>
      </c>
      <c r="F35" t="s">
        <v>237</v>
      </c>
      <c r="G35" t="s">
        <v>189</v>
      </c>
      <c r="H35" t="s">
        <v>238</v>
      </c>
      <c r="I35" t="s">
        <v>223</v>
      </c>
      <c r="J35" t="s">
        <v>224</v>
      </c>
    </row>
    <row r="36" spans="1:10">
      <c r="A36" t="s">
        <v>27</v>
      </c>
      <c r="B36" t="s">
        <v>108</v>
      </c>
      <c r="C36" t="s">
        <v>239</v>
      </c>
      <c r="D36" t="s">
        <v>239</v>
      </c>
      <c r="E36" t="s">
        <v>240</v>
      </c>
      <c r="F36" t="s">
        <v>163</v>
      </c>
      <c r="G36" t="s">
        <v>189</v>
      </c>
      <c r="H36" t="s">
        <v>241</v>
      </c>
      <c r="I36" t="s">
        <v>242</v>
      </c>
      <c r="J36" t="s">
        <v>243</v>
      </c>
    </row>
    <row r="37" spans="1:10">
      <c r="A37" t="s">
        <v>244</v>
      </c>
      <c r="B37" t="s">
        <v>27</v>
      </c>
      <c r="C37" t="s">
        <v>245</v>
      </c>
      <c r="D37" t="s">
        <v>246</v>
      </c>
      <c r="E37" t="s">
        <v>247</v>
      </c>
      <c r="F37" t="s">
        <v>248</v>
      </c>
      <c r="G37" t="s">
        <v>249</v>
      </c>
      <c r="H37" t="s">
        <v>250</v>
      </c>
      <c r="I37" t="s">
        <v>251</v>
      </c>
      <c r="J37" t="s">
        <v>252</v>
      </c>
    </row>
    <row r="38" spans="1:10">
      <c r="A38" t="s">
        <v>27</v>
      </c>
      <c r="B38" t="s">
        <v>108</v>
      </c>
      <c r="C38" t="s">
        <v>253</v>
      </c>
      <c r="D38" t="s">
        <v>253</v>
      </c>
      <c r="E38" t="s">
        <v>254</v>
      </c>
      <c r="F38" t="s">
        <v>163</v>
      </c>
      <c r="G38" t="s">
        <v>255</v>
      </c>
      <c r="H38" t="s">
        <v>256</v>
      </c>
      <c r="I38" t="s">
        <v>171</v>
      </c>
      <c r="J38" t="s">
        <v>172</v>
      </c>
    </row>
    <row r="39" spans="1:10">
      <c r="A39" t="s">
        <v>27</v>
      </c>
      <c r="B39" t="s">
        <v>108</v>
      </c>
      <c r="C39" t="s">
        <v>257</v>
      </c>
      <c r="D39" t="s">
        <v>258</v>
      </c>
      <c r="E39" t="s">
        <v>259</v>
      </c>
      <c r="F39" t="s">
        <v>163</v>
      </c>
      <c r="G39" t="s">
        <v>249</v>
      </c>
      <c r="H39" t="s">
        <v>260</v>
      </c>
      <c r="I39" t="s">
        <v>261</v>
      </c>
      <c r="J39" t="s">
        <v>262</v>
      </c>
    </row>
    <row r="40" spans="1:10">
      <c r="A40" t="s">
        <v>27</v>
      </c>
      <c r="B40" t="s">
        <v>108</v>
      </c>
      <c r="C40" t="s">
        <v>263</v>
      </c>
      <c r="D40" t="s">
        <v>263</v>
      </c>
      <c r="E40" t="s">
        <v>264</v>
      </c>
      <c r="F40" t="s">
        <v>163</v>
      </c>
      <c r="G40" t="s">
        <v>255</v>
      </c>
      <c r="H40" t="s">
        <v>265</v>
      </c>
      <c r="I40" t="s">
        <v>171</v>
      </c>
      <c r="J40" t="s">
        <v>172</v>
      </c>
    </row>
    <row r="41" spans="1:10">
      <c r="A41" t="s">
        <v>27</v>
      </c>
      <c r="B41" t="s">
        <v>108</v>
      </c>
      <c r="C41" t="s">
        <v>266</v>
      </c>
      <c r="D41" t="s">
        <v>266</v>
      </c>
      <c r="E41" t="s">
        <v>267</v>
      </c>
      <c r="F41" t="s">
        <v>163</v>
      </c>
      <c r="G41" t="s">
        <v>255</v>
      </c>
      <c r="H41" t="s">
        <v>268</v>
      </c>
      <c r="I41" t="s">
        <v>171</v>
      </c>
      <c r="J41" t="s">
        <v>172</v>
      </c>
    </row>
    <row r="42" spans="1:10">
      <c r="A42" t="s">
        <v>27</v>
      </c>
      <c r="B42" t="s">
        <v>108</v>
      </c>
      <c r="C42" t="s">
        <v>269</v>
      </c>
      <c r="D42" t="s">
        <v>269</v>
      </c>
      <c r="E42" t="s">
        <v>270</v>
      </c>
      <c r="F42" t="s">
        <v>163</v>
      </c>
      <c r="G42" t="s">
        <v>255</v>
      </c>
      <c r="H42" t="s">
        <v>271</v>
      </c>
      <c r="I42" t="s">
        <v>171</v>
      </c>
      <c r="J42" t="s">
        <v>172</v>
      </c>
    </row>
    <row r="43" spans="1:10">
      <c r="A43" t="s">
        <v>27</v>
      </c>
      <c r="B43" t="s">
        <v>108</v>
      </c>
      <c r="C43" t="s">
        <v>272</v>
      </c>
      <c r="D43" t="s">
        <v>272</v>
      </c>
      <c r="E43" t="s">
        <v>273</v>
      </c>
      <c r="F43" t="s">
        <v>103</v>
      </c>
      <c r="G43" t="s">
        <v>255</v>
      </c>
      <c r="H43" t="s">
        <v>274</v>
      </c>
      <c r="I43" t="s">
        <v>201</v>
      </c>
      <c r="J43" t="s">
        <v>202</v>
      </c>
    </row>
    <row r="44" spans="1:10">
      <c r="A44" t="s">
        <v>27</v>
      </c>
      <c r="B44" t="s">
        <v>108</v>
      </c>
      <c r="C44" t="s">
        <v>275</v>
      </c>
      <c r="D44" t="s">
        <v>275</v>
      </c>
      <c r="E44" t="s">
        <v>276</v>
      </c>
      <c r="F44" t="s">
        <v>128</v>
      </c>
      <c r="G44" t="s">
        <v>255</v>
      </c>
      <c r="H44" t="s">
        <v>277</v>
      </c>
      <c r="I44" t="s">
        <v>278</v>
      </c>
      <c r="J44" t="s">
        <v>279</v>
      </c>
    </row>
    <row r="45" spans="1:10">
      <c r="A45" t="s">
        <v>27</v>
      </c>
      <c r="B45" t="s">
        <v>108</v>
      </c>
      <c r="C45" t="s">
        <v>280</v>
      </c>
      <c r="D45" t="s">
        <v>280</v>
      </c>
      <c r="E45" t="s">
        <v>281</v>
      </c>
      <c r="F45" t="s">
        <v>163</v>
      </c>
      <c r="G45" t="s">
        <v>255</v>
      </c>
      <c r="H45" t="s">
        <v>282</v>
      </c>
      <c r="I45" t="s">
        <v>171</v>
      </c>
      <c r="J45" t="s">
        <v>172</v>
      </c>
    </row>
    <row r="46" spans="1:10">
      <c r="A46" t="s">
        <v>27</v>
      </c>
      <c r="B46" t="s">
        <v>27</v>
      </c>
      <c r="C46" t="s">
        <v>283</v>
      </c>
      <c r="D46" t="s">
        <v>283</v>
      </c>
      <c r="E46" t="s">
        <v>284</v>
      </c>
      <c r="F46" t="s">
        <v>285</v>
      </c>
      <c r="G46" t="s">
        <v>286</v>
      </c>
      <c r="H46" t="s">
        <v>287</v>
      </c>
      <c r="I46" t="s">
        <v>288</v>
      </c>
      <c r="J46" t="s">
        <v>289</v>
      </c>
    </row>
    <row r="47" spans="1:10">
      <c r="A47" t="s">
        <v>27</v>
      </c>
      <c r="B47" t="s">
        <v>99</v>
      </c>
      <c r="C47" t="s">
        <v>290</v>
      </c>
      <c r="D47" t="s">
        <v>290</v>
      </c>
      <c r="E47" t="s">
        <v>291</v>
      </c>
      <c r="F47" t="s">
        <v>292</v>
      </c>
      <c r="G47" t="s">
        <v>286</v>
      </c>
      <c r="H47" t="s">
        <v>293</v>
      </c>
      <c r="I47" t="s">
        <v>294</v>
      </c>
      <c r="J47" t="s">
        <v>295</v>
      </c>
    </row>
    <row r="48" spans="1:10">
      <c r="A48" t="s">
        <v>27</v>
      </c>
      <c r="B48" t="s">
        <v>108</v>
      </c>
      <c r="C48" t="s">
        <v>296</v>
      </c>
      <c r="D48" t="s">
        <v>296</v>
      </c>
      <c r="E48" t="s">
        <v>297</v>
      </c>
      <c r="F48" t="s">
        <v>163</v>
      </c>
      <c r="G48" t="s">
        <v>298</v>
      </c>
      <c r="H48" t="s">
        <v>299</v>
      </c>
      <c r="I48" t="s">
        <v>201</v>
      </c>
      <c r="J48" t="s">
        <v>202</v>
      </c>
    </row>
    <row r="49" spans="1:10">
      <c r="A49" t="s">
        <v>27</v>
      </c>
      <c r="B49" t="s">
        <v>108</v>
      </c>
      <c r="C49" t="s">
        <v>300</v>
      </c>
      <c r="D49" t="s">
        <v>300</v>
      </c>
      <c r="E49" t="s">
        <v>301</v>
      </c>
      <c r="F49" t="s">
        <v>237</v>
      </c>
      <c r="G49" t="s">
        <v>298</v>
      </c>
      <c r="H49" t="s">
        <v>302</v>
      </c>
      <c r="I49" t="s">
        <v>303</v>
      </c>
      <c r="J49" t="s">
        <v>304</v>
      </c>
    </row>
    <row r="50" spans="1:10">
      <c r="A50" t="s">
        <v>27</v>
      </c>
      <c r="B50" t="s">
        <v>108</v>
      </c>
      <c r="C50" t="s">
        <v>305</v>
      </c>
      <c r="D50" t="s">
        <v>306</v>
      </c>
      <c r="E50" t="s">
        <v>307</v>
      </c>
      <c r="F50" t="s">
        <v>121</v>
      </c>
      <c r="G50" t="s">
        <v>308</v>
      </c>
      <c r="H50" t="s">
        <v>309</v>
      </c>
      <c r="I50" t="s">
        <v>310</v>
      </c>
      <c r="J50" t="s">
        <v>311</v>
      </c>
    </row>
    <row r="51" spans="1:10">
      <c r="A51" t="s">
        <v>27</v>
      </c>
      <c r="B51" t="s">
        <v>108</v>
      </c>
      <c r="C51" t="s">
        <v>312</v>
      </c>
      <c r="D51" t="s">
        <v>312</v>
      </c>
      <c r="E51" t="s">
        <v>313</v>
      </c>
      <c r="F51" t="s">
        <v>103</v>
      </c>
      <c r="G51" t="s">
        <v>298</v>
      </c>
      <c r="H51" t="s">
        <v>314</v>
      </c>
      <c r="I51" t="s">
        <v>201</v>
      </c>
      <c r="J51" t="s">
        <v>202</v>
      </c>
    </row>
    <row r="52" spans="1:10">
      <c r="A52" t="s">
        <v>27</v>
      </c>
      <c r="B52" t="s">
        <v>108</v>
      </c>
      <c r="C52" t="s">
        <v>315</v>
      </c>
      <c r="D52" t="s">
        <v>316</v>
      </c>
      <c r="E52" t="s">
        <v>317</v>
      </c>
      <c r="F52" t="s">
        <v>318</v>
      </c>
      <c r="G52" t="s">
        <v>319</v>
      </c>
      <c r="H52" t="s">
        <v>320</v>
      </c>
      <c r="I52" t="s">
        <v>321</v>
      </c>
      <c r="J52" t="s">
        <v>322</v>
      </c>
    </row>
    <row r="53" spans="1:10">
      <c r="A53" t="s">
        <v>27</v>
      </c>
      <c r="B53" t="s">
        <v>27</v>
      </c>
      <c r="C53" t="s">
        <v>323</v>
      </c>
      <c r="D53" t="s">
        <v>323</v>
      </c>
      <c r="E53" t="s">
        <v>324</v>
      </c>
      <c r="F53" t="s">
        <v>285</v>
      </c>
      <c r="G53" t="s">
        <v>325</v>
      </c>
      <c r="H53" t="s">
        <v>326</v>
      </c>
      <c r="I53" t="s">
        <v>327</v>
      </c>
      <c r="J53" t="s">
        <v>328</v>
      </c>
    </row>
    <row r="54" spans="1:10">
      <c r="A54" t="s">
        <v>27</v>
      </c>
      <c r="B54" t="s">
        <v>27</v>
      </c>
      <c r="C54" t="s">
        <v>329</v>
      </c>
      <c r="D54" t="s">
        <v>330</v>
      </c>
      <c r="E54" t="s">
        <v>331</v>
      </c>
      <c r="F54" t="s">
        <v>210</v>
      </c>
      <c r="G54" t="s">
        <v>332</v>
      </c>
      <c r="H54" t="s">
        <v>333</v>
      </c>
      <c r="I54" t="s">
        <v>334</v>
      </c>
      <c r="J54" t="s">
        <v>335</v>
      </c>
    </row>
    <row r="55" spans="1:10">
      <c r="A55" t="s">
        <v>27</v>
      </c>
      <c r="B55" t="s">
        <v>99</v>
      </c>
      <c r="C55" t="s">
        <v>336</v>
      </c>
      <c r="D55" t="s">
        <v>336</v>
      </c>
      <c r="E55" t="s">
        <v>337</v>
      </c>
      <c r="F55" t="s">
        <v>338</v>
      </c>
      <c r="G55" t="s">
        <v>325</v>
      </c>
      <c r="H55" t="s">
        <v>339</v>
      </c>
      <c r="I55" t="s">
        <v>340</v>
      </c>
      <c r="J55" t="s">
        <v>341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342</v>
      </c>
      <c r="H1" t="s">
        <v>24</v>
      </c>
      <c r="I1" t="s">
        <v>343</v>
      </c>
      <c r="J1" t="s">
        <v>344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O16" sqref="O16"/>
    </sheetView>
  </sheetViews>
  <sheetFormatPr defaultColWidth="9" defaultRowHeight="13.5" outlineLevelRow="3" outlineLevelCol="7"/>
  <sheetData>
    <row r="1" spans="1:8">
      <c r="A1" t="s">
        <v>17</v>
      </c>
      <c r="B1" t="s">
        <v>345</v>
      </c>
      <c r="C1" t="s">
        <v>346</v>
      </c>
      <c r="D1" t="s">
        <v>347</v>
      </c>
      <c r="E1" t="s">
        <v>348</v>
      </c>
      <c r="F1" t="s">
        <v>3</v>
      </c>
      <c r="G1" t="s">
        <v>7</v>
      </c>
      <c r="H1" t="s">
        <v>349</v>
      </c>
    </row>
    <row r="2" spans="1:8">
      <c r="A2" t="s">
        <v>27</v>
      </c>
      <c r="B2" t="s">
        <v>350</v>
      </c>
      <c r="C2" t="s">
        <v>27</v>
      </c>
      <c r="F2" t="s">
        <v>27</v>
      </c>
      <c r="G2" t="s">
        <v>351</v>
      </c>
      <c r="H2" t="s">
        <v>352</v>
      </c>
    </row>
    <row r="3" spans="1:8">
      <c r="A3" t="s">
        <v>27</v>
      </c>
      <c r="B3" t="s">
        <v>350</v>
      </c>
      <c r="C3" t="s">
        <v>27</v>
      </c>
      <c r="F3" t="s">
        <v>27</v>
      </c>
      <c r="G3" t="s">
        <v>353</v>
      </c>
      <c r="H3" t="s">
        <v>354</v>
      </c>
    </row>
    <row r="4" spans="1:8">
      <c r="A4" t="s">
        <v>27</v>
      </c>
      <c r="B4" t="s">
        <v>350</v>
      </c>
      <c r="C4" t="s">
        <v>27</v>
      </c>
      <c r="F4" t="s">
        <v>27</v>
      </c>
      <c r="G4" t="s">
        <v>353</v>
      </c>
      <c r="H4" t="s">
        <v>355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"/>
    </sheetView>
  </sheetViews>
  <sheetFormatPr defaultColWidth="9" defaultRowHeight="13.5"/>
  <sheetData>
    <row r="1" spans="1:9">
      <c r="A1" t="s">
        <v>17</v>
      </c>
      <c r="B1" t="s">
        <v>18</v>
      </c>
      <c r="C1" t="s">
        <v>19</v>
      </c>
      <c r="D1" t="s">
        <v>21</v>
      </c>
      <c r="E1" t="s">
        <v>356</v>
      </c>
      <c r="F1" t="s">
        <v>342</v>
      </c>
      <c r="G1" t="s">
        <v>357</v>
      </c>
      <c r="H1" t="s">
        <v>358</v>
      </c>
      <c r="I1" t="s">
        <v>359</v>
      </c>
    </row>
    <row r="2" spans="1:9">
      <c r="A2" t="s">
        <v>27</v>
      </c>
      <c r="B2" t="s">
        <v>108</v>
      </c>
      <c r="C2" t="s">
        <v>119</v>
      </c>
      <c r="D2" t="s">
        <v>120</v>
      </c>
      <c r="E2" t="s">
        <v>121</v>
      </c>
      <c r="F2" t="s">
        <v>47</v>
      </c>
      <c r="G2" t="s">
        <v>122</v>
      </c>
      <c r="H2" t="s">
        <v>14</v>
      </c>
      <c r="I2" t="s">
        <v>360</v>
      </c>
    </row>
    <row r="3" spans="1:9">
      <c r="A3" t="s">
        <v>27</v>
      </c>
      <c r="B3" t="s">
        <v>108</v>
      </c>
      <c r="C3" t="s">
        <v>225</v>
      </c>
      <c r="D3" t="s">
        <v>226</v>
      </c>
      <c r="E3" t="s">
        <v>210</v>
      </c>
      <c r="F3" t="s">
        <v>189</v>
      </c>
      <c r="G3" t="s">
        <v>227</v>
      </c>
      <c r="H3" t="s">
        <v>14</v>
      </c>
      <c r="I3" t="s">
        <v>361</v>
      </c>
    </row>
    <row r="4" spans="1:9">
      <c r="A4" t="s">
        <v>27</v>
      </c>
      <c r="B4" t="s">
        <v>108</v>
      </c>
      <c r="C4" t="s">
        <v>230</v>
      </c>
      <c r="D4" t="s">
        <v>231</v>
      </c>
      <c r="E4" t="s">
        <v>78</v>
      </c>
      <c r="F4" t="s">
        <v>189</v>
      </c>
      <c r="G4" t="s">
        <v>232</v>
      </c>
      <c r="H4" t="s">
        <v>14</v>
      </c>
      <c r="I4" t="s">
        <v>362</v>
      </c>
    </row>
    <row r="5" spans="1:9">
      <c r="A5" t="s">
        <v>27</v>
      </c>
      <c r="B5" t="s">
        <v>108</v>
      </c>
      <c r="C5" t="s">
        <v>253</v>
      </c>
      <c r="D5" t="s">
        <v>254</v>
      </c>
      <c r="E5" t="s">
        <v>163</v>
      </c>
      <c r="F5" t="s">
        <v>255</v>
      </c>
      <c r="G5" t="s">
        <v>256</v>
      </c>
      <c r="H5" t="s">
        <v>14</v>
      </c>
      <c r="I5" t="s">
        <v>363</v>
      </c>
    </row>
    <row r="6" spans="1:9">
      <c r="A6" t="s">
        <v>27</v>
      </c>
      <c r="B6" t="s">
        <v>108</v>
      </c>
      <c r="C6" t="s">
        <v>257</v>
      </c>
      <c r="D6" t="s">
        <v>259</v>
      </c>
      <c r="E6" t="s">
        <v>163</v>
      </c>
      <c r="F6" t="s">
        <v>249</v>
      </c>
      <c r="G6" t="s">
        <v>260</v>
      </c>
      <c r="H6" t="s">
        <v>14</v>
      </c>
      <c r="I6" t="s">
        <v>362</v>
      </c>
    </row>
    <row r="7" spans="1:9">
      <c r="A7" t="s">
        <v>27</v>
      </c>
      <c r="B7" t="s">
        <v>108</v>
      </c>
      <c r="C7" t="s">
        <v>266</v>
      </c>
      <c r="D7" t="s">
        <v>267</v>
      </c>
      <c r="E7" t="s">
        <v>163</v>
      </c>
      <c r="F7" t="s">
        <v>255</v>
      </c>
      <c r="G7" t="s">
        <v>268</v>
      </c>
      <c r="H7" t="s">
        <v>14</v>
      </c>
      <c r="I7" t="s">
        <v>364</v>
      </c>
    </row>
    <row r="8" spans="1:9">
      <c r="A8" t="s">
        <v>27</v>
      </c>
      <c r="B8" t="s">
        <v>108</v>
      </c>
      <c r="C8" t="s">
        <v>269</v>
      </c>
      <c r="D8" t="s">
        <v>270</v>
      </c>
      <c r="E8" t="s">
        <v>163</v>
      </c>
      <c r="F8" t="s">
        <v>255</v>
      </c>
      <c r="G8" t="s">
        <v>271</v>
      </c>
      <c r="H8" t="s">
        <v>14</v>
      </c>
      <c r="I8" t="s">
        <v>363</v>
      </c>
    </row>
    <row r="9" spans="1:9">
      <c r="A9" t="s">
        <v>27</v>
      </c>
      <c r="B9" t="s">
        <v>108</v>
      </c>
      <c r="C9" t="s">
        <v>275</v>
      </c>
      <c r="D9" t="s">
        <v>276</v>
      </c>
      <c r="E9" t="s">
        <v>128</v>
      </c>
      <c r="F9" t="s">
        <v>255</v>
      </c>
      <c r="G9" t="s">
        <v>277</v>
      </c>
      <c r="H9" t="s">
        <v>14</v>
      </c>
      <c r="I9" t="s">
        <v>363</v>
      </c>
    </row>
    <row r="10" spans="1:9">
      <c r="A10" t="s">
        <v>27</v>
      </c>
      <c r="B10" t="s">
        <v>108</v>
      </c>
      <c r="C10" t="s">
        <v>315</v>
      </c>
      <c r="D10" t="s">
        <v>317</v>
      </c>
      <c r="E10" t="s">
        <v>318</v>
      </c>
      <c r="F10" t="s">
        <v>319</v>
      </c>
      <c r="G10" t="s">
        <v>320</v>
      </c>
      <c r="H10" t="s">
        <v>14</v>
      </c>
      <c r="I10" t="s">
        <v>362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topLeftCell="A36" workbookViewId="0">
      <selection activeCell="G65" sqref="G65"/>
    </sheetView>
  </sheetViews>
  <sheetFormatPr defaultColWidth="9" defaultRowHeight="13.5"/>
  <cols>
    <col min="1" max="1" width="20.5" customWidth="1"/>
  </cols>
  <sheetData>
    <row r="1" spans="1:11">
      <c r="A1" t="s">
        <v>21</v>
      </c>
      <c r="B1" t="s">
        <v>26</v>
      </c>
      <c r="K1" t="s">
        <v>365</v>
      </c>
    </row>
    <row r="2" spans="1:11">
      <c r="A2" s="5" t="s">
        <v>30</v>
      </c>
      <c r="B2" s="3">
        <v>3822</v>
      </c>
      <c r="C2" t="str">
        <f ca="1">VLOOKUP(A2,HOP!A:H,8,0)</f>
        <v>3822.00</v>
      </c>
      <c r="D2" t="str">
        <f ca="1">VLOOKUP(A2,HOP!A:B,2,0)</f>
        <v>1944038</v>
      </c>
      <c r="E2">
        <f ca="1">B2-C2</f>
        <v>0</v>
      </c>
      <c r="K2" t="str">
        <f ca="1">$K$1&amp;D2</f>
        <v>,1944038</v>
      </c>
    </row>
    <row r="3" spans="1:11">
      <c r="A3" t="s">
        <v>38</v>
      </c>
      <c r="B3" s="3">
        <v>3589</v>
      </c>
      <c r="C3" t="str">
        <f ca="1">VLOOKUP(A3,HOP!A:H,8,0)</f>
        <v>3589.00</v>
      </c>
      <c r="D3" t="str">
        <f ca="1">VLOOKUP(A3,HOP!A:B,2,0)</f>
        <v>1960150</v>
      </c>
      <c r="E3">
        <f ca="1" t="shared" ref="E3:E34" si="0">B3-C3</f>
        <v>0</v>
      </c>
      <c r="K3" t="str">
        <f ca="1" t="shared" ref="K3:K34" si="1">$K$1&amp;D3</f>
        <v>,1960150</v>
      </c>
    </row>
    <row r="4" spans="1:11">
      <c r="A4" t="s">
        <v>45</v>
      </c>
      <c r="B4" s="3">
        <v>422</v>
      </c>
      <c r="C4" t="str">
        <f ca="1">VLOOKUP(A4,HOP!A:H,8,0)</f>
        <v>422.00</v>
      </c>
      <c r="D4" t="str">
        <f ca="1">VLOOKUP(A4,HOP!A:B,2,0)</f>
        <v>1969295</v>
      </c>
      <c r="E4">
        <f ca="1" t="shared" si="0"/>
        <v>0</v>
      </c>
      <c r="K4" t="str">
        <f ca="1" t="shared" si="1"/>
        <v>,1969295</v>
      </c>
    </row>
    <row r="5" spans="1:11">
      <c r="A5" t="s">
        <v>52</v>
      </c>
      <c r="B5" s="3">
        <v>840</v>
      </c>
      <c r="C5" t="str">
        <f ca="1">VLOOKUP(A5,HOP!A:H,8,0)</f>
        <v>840.00</v>
      </c>
      <c r="D5" t="str">
        <f ca="1">VLOOKUP(A5,HOP!A:B,2,0)</f>
        <v>1969467</v>
      </c>
      <c r="E5">
        <f ca="1" t="shared" si="0"/>
        <v>0</v>
      </c>
      <c r="K5" t="str">
        <f ca="1" t="shared" si="1"/>
        <v>,1969467</v>
      </c>
    </row>
    <row r="6" spans="1:11">
      <c r="A6" t="s">
        <v>58</v>
      </c>
      <c r="B6" s="3">
        <v>486</v>
      </c>
      <c r="C6" t="str">
        <f ca="1">VLOOKUP(A6,HOP!A:H,8,0)</f>
        <v>486.00</v>
      </c>
      <c r="D6" t="str">
        <f ca="1">VLOOKUP(A6,HOP!A:B,2,0)</f>
        <v>1969705</v>
      </c>
      <c r="E6">
        <f ca="1" t="shared" si="0"/>
        <v>0</v>
      </c>
      <c r="K6" t="str">
        <f ca="1" t="shared" si="1"/>
        <v>,1969705</v>
      </c>
    </row>
    <row r="7" spans="1:11">
      <c r="A7" t="s">
        <v>64</v>
      </c>
      <c r="B7" s="3">
        <v>708</v>
      </c>
      <c r="C7" t="str">
        <f ca="1">VLOOKUP(A7,HOP!A:H,8,0)</f>
        <v>708.00</v>
      </c>
      <c r="D7" t="str">
        <f ca="1">VLOOKUP(A7,HOP!A:B,2,0)</f>
        <v>1969723</v>
      </c>
      <c r="E7">
        <f ca="1" t="shared" si="0"/>
        <v>0</v>
      </c>
      <c r="K7" t="str">
        <f ca="1" t="shared" si="1"/>
        <v>,1969723</v>
      </c>
    </row>
    <row r="8" spans="1:11">
      <c r="A8" t="s">
        <v>70</v>
      </c>
      <c r="B8" s="3">
        <v>539</v>
      </c>
      <c r="C8" t="str">
        <f ca="1">VLOOKUP(A8,HOP!A:H,8,0)</f>
        <v>539.00</v>
      </c>
      <c r="D8" t="str">
        <f ca="1">VLOOKUP(A8,HOP!A:B,2,0)</f>
        <v>1969735</v>
      </c>
      <c r="E8">
        <f ca="1" t="shared" si="0"/>
        <v>0</v>
      </c>
      <c r="K8" t="str">
        <f ca="1" t="shared" si="1"/>
        <v>,1969735</v>
      </c>
    </row>
    <row r="9" spans="1:11">
      <c r="A9" t="s">
        <v>77</v>
      </c>
      <c r="B9" s="3">
        <v>670</v>
      </c>
      <c r="C9" t="str">
        <f ca="1">VLOOKUP(A9,HOP!A:H,8,0)</f>
        <v>670.00</v>
      </c>
      <c r="D9" t="str">
        <f ca="1">VLOOKUP(A9,HOP!A:B,2,0)</f>
        <v>1969947</v>
      </c>
      <c r="E9">
        <f ca="1" t="shared" si="0"/>
        <v>0</v>
      </c>
      <c r="K9" t="str">
        <f ca="1" t="shared" si="1"/>
        <v>,1969947</v>
      </c>
    </row>
    <row r="10" spans="1:11">
      <c r="A10" t="s">
        <v>83</v>
      </c>
      <c r="B10" s="3">
        <v>347</v>
      </c>
      <c r="C10" t="str">
        <f ca="1">VLOOKUP(A10,HOP!A:H,8,0)</f>
        <v>347.00</v>
      </c>
      <c r="D10" t="str">
        <f ca="1">VLOOKUP(A10,HOP!A:B,2,0)</f>
        <v>1970043</v>
      </c>
      <c r="E10">
        <f ca="1" t="shared" si="0"/>
        <v>0</v>
      </c>
      <c r="K10" t="str">
        <f ca="1" t="shared" si="1"/>
        <v>,1970043</v>
      </c>
    </row>
    <row r="11" spans="1:11">
      <c r="A11" t="s">
        <v>89</v>
      </c>
      <c r="B11" s="3">
        <v>442</v>
      </c>
      <c r="C11" t="str">
        <f ca="1">VLOOKUP(A11,HOP!A:H,8,0)</f>
        <v>442.00</v>
      </c>
      <c r="D11" t="str">
        <f ca="1">VLOOKUP(A11,HOP!A:B,2,0)</f>
        <v>1970042</v>
      </c>
      <c r="E11">
        <f ca="1" t="shared" si="0"/>
        <v>0</v>
      </c>
      <c r="K11" t="str">
        <f ca="1" t="shared" si="1"/>
        <v>,1970042</v>
      </c>
    </row>
    <row r="12" spans="1:11">
      <c r="A12" t="s">
        <v>95</v>
      </c>
      <c r="B12" s="3">
        <v>110</v>
      </c>
      <c r="C12" t="str">
        <f ca="1">VLOOKUP(A12,HOP!A:H,8,0)</f>
        <v>110.00</v>
      </c>
      <c r="D12" t="str">
        <f ca="1">VLOOKUP(A12,HOP!A:B,2,0)</f>
        <v>1970249</v>
      </c>
      <c r="E12">
        <f ca="1" t="shared" si="0"/>
        <v>0</v>
      </c>
      <c r="K12" t="str">
        <f ca="1" t="shared" si="1"/>
        <v>,1970249</v>
      </c>
    </row>
    <row r="13" spans="1:11">
      <c r="A13" t="s">
        <v>102</v>
      </c>
      <c r="B13" s="3">
        <v>3400</v>
      </c>
      <c r="C13" t="str">
        <f ca="1">VLOOKUP(A13,HOP!A:H,8,0)</f>
        <v>3400.00</v>
      </c>
      <c r="D13" t="str">
        <f ca="1">VLOOKUP(A13,HOP!A:B,2,0)</f>
        <v>1962969</v>
      </c>
      <c r="E13">
        <f ca="1" t="shared" si="0"/>
        <v>0</v>
      </c>
      <c r="K13" t="str">
        <f ca="1" t="shared" si="1"/>
        <v>,1962969</v>
      </c>
    </row>
    <row r="14" spans="1:11">
      <c r="A14" t="s">
        <v>110</v>
      </c>
      <c r="B14" s="3">
        <v>335</v>
      </c>
      <c r="C14" t="str">
        <f ca="1">VLOOKUP(A14,HOP!A:H,8,0)</f>
        <v>335.00</v>
      </c>
      <c r="D14" t="str">
        <f ca="1">VLOOKUP(A14,HOP!A:B,2,0)</f>
        <v>1969951</v>
      </c>
      <c r="E14">
        <f ca="1" t="shared" si="0"/>
        <v>0</v>
      </c>
      <c r="K14" t="str">
        <f ca="1" t="shared" si="1"/>
        <v>,1969951</v>
      </c>
    </row>
    <row r="15" spans="1:11">
      <c r="A15" t="s">
        <v>115</v>
      </c>
      <c r="B15" s="3">
        <v>128</v>
      </c>
      <c r="C15" t="str">
        <f ca="1">VLOOKUP(A15,HOP!A:H,8,0)</f>
        <v>128.00</v>
      </c>
      <c r="D15" t="str">
        <f ca="1">VLOOKUP(A15,HOP!A:B,2,0)</f>
        <v>1964897</v>
      </c>
      <c r="E15">
        <f ca="1" t="shared" si="0"/>
        <v>0</v>
      </c>
      <c r="K15" t="str">
        <f ca="1" t="shared" si="1"/>
        <v>,1964897</v>
      </c>
    </row>
    <row r="16" spans="1:11">
      <c r="A16" t="s">
        <v>120</v>
      </c>
      <c r="B16" s="3">
        <v>103</v>
      </c>
      <c r="C16" t="str">
        <f ca="1">VLOOKUP(A16,HOP!A:H,8,0)</f>
        <v>103.00</v>
      </c>
      <c r="D16" t="str">
        <f ca="1">VLOOKUP(A16,HOP!A:B,2,0)</f>
        <v>1969727</v>
      </c>
      <c r="E16">
        <f ca="1" t="shared" si="0"/>
        <v>0</v>
      </c>
      <c r="K16" t="str">
        <f ca="1" t="shared" si="1"/>
        <v>,1969727</v>
      </c>
    </row>
    <row r="17" spans="1:11">
      <c r="A17" t="s">
        <v>127</v>
      </c>
      <c r="B17" s="3">
        <v>624</v>
      </c>
      <c r="C17" t="str">
        <f ca="1">VLOOKUP(A17,HOP!A:H,8,0)</f>
        <v>624.00</v>
      </c>
      <c r="D17" t="str">
        <f ca="1">VLOOKUP(A17,HOP!A:B,2,0)</f>
        <v>1966458</v>
      </c>
      <c r="E17">
        <f ca="1" t="shared" si="0"/>
        <v>0</v>
      </c>
      <c r="K17" t="str">
        <f ca="1" t="shared" si="1"/>
        <v>,1966458</v>
      </c>
    </row>
    <row r="18" spans="1:11">
      <c r="A18" t="s">
        <v>134</v>
      </c>
      <c r="B18" s="3">
        <v>1121</v>
      </c>
      <c r="C18" t="str">
        <f ca="1">VLOOKUP(A18,HOP!A:H,8,0)</f>
        <v>1121.00</v>
      </c>
      <c r="D18" t="str">
        <f ca="1">VLOOKUP(A18,HOP!A:B,2,0)</f>
        <v>1966559</v>
      </c>
      <c r="E18">
        <f ca="1" t="shared" si="0"/>
        <v>0</v>
      </c>
      <c r="K18" t="str">
        <f ca="1" t="shared" si="1"/>
        <v>,1966559</v>
      </c>
    </row>
    <row r="19" spans="1:11">
      <c r="A19" t="s">
        <v>142</v>
      </c>
      <c r="B19" s="3">
        <v>290</v>
      </c>
      <c r="C19" t="str">
        <f ca="1">VLOOKUP(A19,HOP!A:H,8,0)</f>
        <v>290.00</v>
      </c>
      <c r="D19" t="str">
        <f ca="1">VLOOKUP(A19,HOP!A:B,2,0)</f>
        <v>1969288</v>
      </c>
      <c r="E19">
        <f ca="1" t="shared" si="0"/>
        <v>0</v>
      </c>
      <c r="K19" t="str">
        <f ca="1" t="shared" si="1"/>
        <v>,1969288</v>
      </c>
    </row>
    <row r="20" spans="1:11">
      <c r="A20" t="s">
        <v>149</v>
      </c>
      <c r="B20" s="3">
        <v>240</v>
      </c>
      <c r="C20" t="str">
        <f ca="1">VLOOKUP(A20,HOP!A:H,8,0)</f>
        <v>240.00</v>
      </c>
      <c r="D20" t="str">
        <f ca="1">VLOOKUP(A20,HOP!A:B,2,0)</f>
        <v>1969325</v>
      </c>
      <c r="E20">
        <f ca="1" t="shared" si="0"/>
        <v>0</v>
      </c>
      <c r="K20" t="str">
        <f ca="1" t="shared" si="1"/>
        <v>,1969325</v>
      </c>
    </row>
    <row r="21" spans="1:11">
      <c r="A21" t="s">
        <v>155</v>
      </c>
      <c r="B21" s="3">
        <v>2095</v>
      </c>
      <c r="C21" t="str">
        <f ca="1">VLOOKUP(A21,HOP!A:H,8,0)</f>
        <v>2095.00</v>
      </c>
      <c r="D21" t="str">
        <f ca="1">VLOOKUP(A21,HOP!A:B,2,0)</f>
        <v>1969722</v>
      </c>
      <c r="E21">
        <f ca="1" t="shared" si="0"/>
        <v>0</v>
      </c>
      <c r="K21" t="str">
        <f ca="1" t="shared" si="1"/>
        <v>,1969722</v>
      </c>
    </row>
    <row r="22" spans="1:11">
      <c r="A22" t="s">
        <v>162</v>
      </c>
      <c r="B22" s="3">
        <v>2282</v>
      </c>
      <c r="C22" t="str">
        <f ca="1">VLOOKUP(A22,HOP!A:H,8,0)</f>
        <v>2282.01</v>
      </c>
      <c r="D22" t="str">
        <f ca="1">VLOOKUP(A22,HOP!A:B,2,0)</f>
        <v>1939728</v>
      </c>
      <c r="E22">
        <f ca="1" t="shared" si="0"/>
        <v>-0.0100000000002183</v>
      </c>
      <c r="K22" t="str">
        <f ca="1" t="shared" si="1"/>
        <v>,1939728</v>
      </c>
    </row>
    <row r="23" spans="1:11">
      <c r="A23" t="s">
        <v>169</v>
      </c>
      <c r="B23" s="3">
        <v>520</v>
      </c>
      <c r="C23" t="str">
        <f ca="1">VLOOKUP(A23,HOP!A:H,8,0)</f>
        <v>520.00</v>
      </c>
      <c r="D23" t="str">
        <f ca="1">VLOOKUP(A23,HOP!A:B,2,0)</f>
        <v>1970718</v>
      </c>
      <c r="E23">
        <f ca="1" t="shared" si="0"/>
        <v>0</v>
      </c>
      <c r="K23" t="str">
        <f ca="1" t="shared" si="1"/>
        <v>,1970718</v>
      </c>
    </row>
    <row r="24" spans="1:11">
      <c r="A24" t="s">
        <v>175</v>
      </c>
      <c r="B24" s="3">
        <v>367</v>
      </c>
      <c r="C24" t="str">
        <f ca="1">VLOOKUP(A24,HOP!A:H,8,0)</f>
        <v>367.00</v>
      </c>
      <c r="D24" t="str">
        <f ca="1">VLOOKUP(A24,HOP!A:B,2,0)</f>
        <v>1966066</v>
      </c>
      <c r="E24">
        <f ca="1" t="shared" si="0"/>
        <v>0</v>
      </c>
      <c r="K24" t="str">
        <f ca="1" t="shared" si="1"/>
        <v>,1966066</v>
      </c>
    </row>
    <row r="25" spans="1:11">
      <c r="A25" t="s">
        <v>181</v>
      </c>
      <c r="B25" s="3">
        <v>847</v>
      </c>
      <c r="C25" t="str">
        <f ca="1">VLOOKUP(A25,HOP!A:H,8,0)</f>
        <v>847.00</v>
      </c>
      <c r="D25" t="str">
        <f ca="1">VLOOKUP(A25,HOP!A:B,2,0)</f>
        <v>1963585</v>
      </c>
      <c r="E25">
        <f ca="1" t="shared" si="0"/>
        <v>0</v>
      </c>
      <c r="K25" t="str">
        <f ca="1" t="shared" si="1"/>
        <v>,1963585</v>
      </c>
    </row>
    <row r="26" spans="1:11">
      <c r="A26" t="s">
        <v>187</v>
      </c>
      <c r="B26" s="3">
        <v>296</v>
      </c>
      <c r="C26" t="str">
        <f ca="1">VLOOKUP(A26,HOP!A:H,8,0)</f>
        <v>296.00</v>
      </c>
      <c r="D26" t="str">
        <f ca="1">VLOOKUP(A26,HOP!A:B,2,0)</f>
        <v>1965480</v>
      </c>
      <c r="E26">
        <f ca="1" t="shared" si="0"/>
        <v>0</v>
      </c>
      <c r="K26" t="str">
        <f ca="1" t="shared" si="1"/>
        <v>,1965480</v>
      </c>
    </row>
    <row r="27" spans="1:11">
      <c r="A27" t="s">
        <v>194</v>
      </c>
      <c r="B27" s="3">
        <v>482</v>
      </c>
      <c r="C27" t="str">
        <f ca="1">VLOOKUP(A27,HOP!A:H,8,0)</f>
        <v>482.00</v>
      </c>
      <c r="D27" t="str">
        <f ca="1">VLOOKUP(A27,HOP!A:B,2,0)</f>
        <v>1969241</v>
      </c>
      <c r="E27">
        <f ca="1" t="shared" si="0"/>
        <v>0</v>
      </c>
      <c r="K27" t="str">
        <f ca="1" t="shared" si="1"/>
        <v>,1969241</v>
      </c>
    </row>
    <row r="28" spans="1:11">
      <c r="A28" t="s">
        <v>199</v>
      </c>
      <c r="B28" s="3">
        <v>118</v>
      </c>
      <c r="C28" t="str">
        <f ca="1">VLOOKUP(A28,HOP!A:H,8,0)</f>
        <v>118.00</v>
      </c>
      <c r="D28" t="str">
        <f ca="1">VLOOKUP(A28,HOP!A:B,2,0)</f>
        <v>1969956</v>
      </c>
      <c r="E28">
        <f ca="1" t="shared" si="0"/>
        <v>0</v>
      </c>
      <c r="K28" t="str">
        <f ca="1" t="shared" si="1"/>
        <v>,1969956</v>
      </c>
    </row>
    <row r="29" spans="1:11">
      <c r="A29" t="s">
        <v>204</v>
      </c>
      <c r="B29" s="3">
        <v>154</v>
      </c>
      <c r="C29" t="str">
        <f ca="1">VLOOKUP(A29,HOP!A:H,8,0)</f>
        <v>154.00</v>
      </c>
      <c r="D29" t="str">
        <f ca="1">VLOOKUP(A29,HOP!A:B,2,0)</f>
        <v>1970701</v>
      </c>
      <c r="E29">
        <f ca="1" t="shared" si="0"/>
        <v>0</v>
      </c>
      <c r="K29" t="str">
        <f ca="1" t="shared" si="1"/>
        <v>,1970701</v>
      </c>
    </row>
    <row r="30" spans="1:11">
      <c r="A30" t="s">
        <v>209</v>
      </c>
      <c r="B30" s="3">
        <v>122</v>
      </c>
      <c r="C30" t="str">
        <f ca="1">VLOOKUP(A30,HOP!A:H,8,0)</f>
        <v>122.00</v>
      </c>
      <c r="D30" t="str">
        <f ca="1">VLOOKUP(A30,HOP!A:B,2,0)</f>
        <v>1971298</v>
      </c>
      <c r="E30">
        <f ca="1" t="shared" si="0"/>
        <v>0</v>
      </c>
      <c r="K30" t="str">
        <f ca="1" t="shared" si="1"/>
        <v>,1971298</v>
      </c>
    </row>
    <row r="31" spans="1:11">
      <c r="A31" t="s">
        <v>215</v>
      </c>
      <c r="B31" s="3">
        <v>133</v>
      </c>
      <c r="C31" t="str">
        <f ca="1">VLOOKUP(A31,HOP!A:H,8,0)</f>
        <v>133.00</v>
      </c>
      <c r="D31" t="str">
        <f ca="1">VLOOKUP(A31,HOP!A:B,2,0)</f>
        <v>1971166</v>
      </c>
      <c r="E31">
        <f ca="1" t="shared" si="0"/>
        <v>0</v>
      </c>
      <c r="K31" t="str">
        <f ca="1" t="shared" si="1"/>
        <v>,1971166</v>
      </c>
    </row>
    <row r="32" spans="1:11">
      <c r="A32" t="s">
        <v>220</v>
      </c>
      <c r="B32" s="3">
        <v>257</v>
      </c>
      <c r="C32" t="str">
        <f ca="1">VLOOKUP(A32,HOP!A:H,8,0)</f>
        <v>257.00</v>
      </c>
      <c r="D32" t="str">
        <f ca="1">VLOOKUP(A32,HOP!A:B,2,0)</f>
        <v>1971902</v>
      </c>
      <c r="E32">
        <f ca="1" t="shared" si="0"/>
        <v>0</v>
      </c>
      <c r="K32" t="str">
        <f ca="1" t="shared" si="1"/>
        <v>,1971902</v>
      </c>
    </row>
    <row r="33" spans="1:11">
      <c r="A33" t="s">
        <v>226</v>
      </c>
      <c r="B33" s="3">
        <v>101</v>
      </c>
      <c r="C33" t="str">
        <f ca="1">VLOOKUP(A33,HOP!A:H,8,0)</f>
        <v>101.00</v>
      </c>
      <c r="D33" t="str">
        <f ca="1">VLOOKUP(A33,HOP!A:B,2,0)</f>
        <v>1971134</v>
      </c>
      <c r="E33">
        <f ca="1" t="shared" si="0"/>
        <v>0</v>
      </c>
      <c r="K33" t="str">
        <f ca="1" t="shared" si="1"/>
        <v>,1971134</v>
      </c>
    </row>
    <row r="34" spans="1:11">
      <c r="A34" t="s">
        <v>231</v>
      </c>
      <c r="B34" s="3">
        <v>421</v>
      </c>
      <c r="C34" t="str">
        <f ca="1">VLOOKUP(A34,HOP!A:H,8,0)</f>
        <v>421.00</v>
      </c>
      <c r="D34" t="str">
        <f ca="1">VLOOKUP(A34,HOP!A:B,2,0)</f>
        <v>1971229</v>
      </c>
      <c r="E34">
        <f ca="1" t="shared" si="0"/>
        <v>0</v>
      </c>
      <c r="K34" t="str">
        <f ca="1" t="shared" si="1"/>
        <v>,1971229</v>
      </c>
    </row>
    <row r="35" spans="1:11">
      <c r="A35" t="s">
        <v>236</v>
      </c>
      <c r="B35" s="3">
        <v>257</v>
      </c>
      <c r="C35" t="str">
        <f ca="1">VLOOKUP(A35,HOP!A:H,8,0)</f>
        <v>257.00</v>
      </c>
      <c r="D35" t="str">
        <f ca="1">VLOOKUP(A35,HOP!A:B,2,0)</f>
        <v>1971257</v>
      </c>
      <c r="E35">
        <f ca="1" t="shared" ref="E35:E58" si="2">B35-C35</f>
        <v>0</v>
      </c>
      <c r="K35" t="str">
        <f ca="1" t="shared" ref="K35:K58" si="3">$K$1&amp;D35</f>
        <v>,1971257</v>
      </c>
    </row>
    <row r="36" spans="1:11">
      <c r="A36" t="s">
        <v>240</v>
      </c>
      <c r="B36" s="3">
        <v>537</v>
      </c>
      <c r="C36" t="str">
        <f ca="1">VLOOKUP(A36,HOP!A:H,8,0)</f>
        <v>537.00</v>
      </c>
      <c r="D36" t="str">
        <f ca="1">VLOOKUP(A36,HOP!A:B,2,0)</f>
        <v>1971952</v>
      </c>
      <c r="E36">
        <f ca="1" t="shared" si="2"/>
        <v>0</v>
      </c>
      <c r="K36" t="str">
        <f ca="1" t="shared" si="3"/>
        <v>,1971952</v>
      </c>
    </row>
    <row r="37" spans="1:11">
      <c r="A37" t="s">
        <v>247</v>
      </c>
      <c r="B37" s="3">
        <v>1800</v>
      </c>
      <c r="C37" t="str">
        <f ca="1">VLOOKUP(A37,HOP!A:H,8,0)</f>
        <v>1800.00</v>
      </c>
      <c r="D37" t="str">
        <f ca="1">VLOOKUP(A37,HOP!A:B,2,0)</f>
        <v>1970449</v>
      </c>
      <c r="E37">
        <f ca="1" t="shared" si="2"/>
        <v>0</v>
      </c>
      <c r="K37" t="str">
        <f ca="1" t="shared" si="3"/>
        <v>,1970449</v>
      </c>
    </row>
    <row r="38" spans="1:11">
      <c r="A38" t="s">
        <v>254</v>
      </c>
      <c r="B38" s="3">
        <v>520</v>
      </c>
      <c r="C38" t="str">
        <f ca="1">VLOOKUP(A38,HOP!A:H,8,0)</f>
        <v>520.00</v>
      </c>
      <c r="D38" t="str">
        <f ca="1">VLOOKUP(A38,HOP!A:B,2,0)</f>
        <v>1972454</v>
      </c>
      <c r="E38">
        <f ca="1" t="shared" si="2"/>
        <v>0</v>
      </c>
      <c r="K38" t="str">
        <f ca="1" t="shared" si="3"/>
        <v>,1972454</v>
      </c>
    </row>
    <row r="39" spans="1:11">
      <c r="A39" t="s">
        <v>259</v>
      </c>
      <c r="B39" s="3">
        <v>1572</v>
      </c>
      <c r="C39" t="str">
        <f ca="1">VLOOKUP(A39,HOP!A:H,8,0)</f>
        <v>1572.00</v>
      </c>
      <c r="D39" t="str">
        <f ca="1">VLOOKUP(A39,HOP!A:B,2,0)</f>
        <v>1966871</v>
      </c>
      <c r="E39">
        <f ca="1" t="shared" si="2"/>
        <v>0</v>
      </c>
      <c r="K39" t="str">
        <f ca="1" t="shared" si="3"/>
        <v>,1966871</v>
      </c>
    </row>
    <row r="40" spans="1:11">
      <c r="A40" t="s">
        <v>264</v>
      </c>
      <c r="B40" s="3">
        <v>520</v>
      </c>
      <c r="C40" t="str">
        <f ca="1">VLOOKUP(A40,HOP!A:H,8,0)</f>
        <v>520.00</v>
      </c>
      <c r="D40" t="str">
        <f ca="1">VLOOKUP(A40,HOP!A:B,2,0)</f>
        <v>1970268</v>
      </c>
      <c r="E40">
        <f ca="1" t="shared" si="2"/>
        <v>0</v>
      </c>
      <c r="K40" t="str">
        <f ca="1" t="shared" si="3"/>
        <v>,1970268</v>
      </c>
    </row>
    <row r="41" spans="1:11">
      <c r="A41" t="s">
        <v>267</v>
      </c>
      <c r="B41" s="3">
        <v>520</v>
      </c>
      <c r="C41" t="str">
        <f ca="1">VLOOKUP(A41,HOP!A:H,8,0)</f>
        <v>520.00</v>
      </c>
      <c r="D41" t="str">
        <f ca="1">VLOOKUP(A41,HOP!A:B,2,0)</f>
        <v>1972194</v>
      </c>
      <c r="E41">
        <f ca="1" t="shared" si="2"/>
        <v>0</v>
      </c>
      <c r="K41" t="str">
        <f ca="1" t="shared" si="3"/>
        <v>,1972194</v>
      </c>
    </row>
    <row r="42" spans="1:11">
      <c r="A42" t="s">
        <v>270</v>
      </c>
      <c r="B42" s="3">
        <v>520</v>
      </c>
      <c r="C42" t="str">
        <f ca="1">VLOOKUP(A42,HOP!A:H,8,0)</f>
        <v>520.00</v>
      </c>
      <c r="D42" t="str">
        <f ca="1">VLOOKUP(A42,HOP!A:B,2,0)</f>
        <v>1972279</v>
      </c>
      <c r="E42">
        <f ca="1" t="shared" si="2"/>
        <v>0</v>
      </c>
      <c r="K42" t="str">
        <f ca="1" t="shared" si="3"/>
        <v>,1972279</v>
      </c>
    </row>
    <row r="43" spans="1:11">
      <c r="A43" t="s">
        <v>273</v>
      </c>
      <c r="B43" s="3">
        <v>118</v>
      </c>
      <c r="C43" t="str">
        <f ca="1">VLOOKUP(A43,HOP!A:H,8,0)</f>
        <v>118.00</v>
      </c>
      <c r="D43" t="str">
        <f ca="1">VLOOKUP(A43,HOP!A:B,2,0)</f>
        <v>1972681</v>
      </c>
      <c r="E43">
        <f ca="1" t="shared" si="2"/>
        <v>0</v>
      </c>
      <c r="K43" t="str">
        <f ca="1" t="shared" si="3"/>
        <v>,1972681</v>
      </c>
    </row>
    <row r="44" spans="1:11">
      <c r="A44" t="s">
        <v>276</v>
      </c>
      <c r="B44" s="3">
        <v>327</v>
      </c>
      <c r="C44" t="str">
        <f ca="1">VLOOKUP(A44,HOP!A:H,8,0)</f>
        <v>327.00</v>
      </c>
      <c r="D44" t="str">
        <f ca="1">VLOOKUP(A44,HOP!A:B,2,0)</f>
        <v>1972399</v>
      </c>
      <c r="E44">
        <f ca="1" t="shared" si="2"/>
        <v>0</v>
      </c>
      <c r="K44" t="str">
        <f ca="1" t="shared" si="3"/>
        <v>,1972399</v>
      </c>
    </row>
    <row r="45" spans="1:11">
      <c r="A45" t="s">
        <v>281</v>
      </c>
      <c r="B45" s="3">
        <v>520</v>
      </c>
      <c r="C45" t="str">
        <f ca="1">VLOOKUP(A45,HOP!A:H,8,0)</f>
        <v>520.00</v>
      </c>
      <c r="D45" t="str">
        <f ca="1">VLOOKUP(A45,HOP!A:B,2,0)</f>
        <v>1973098</v>
      </c>
      <c r="E45">
        <f ca="1" t="shared" si="2"/>
        <v>0</v>
      </c>
      <c r="K45" t="str">
        <f ca="1" t="shared" si="3"/>
        <v>,1973098</v>
      </c>
    </row>
    <row r="46" spans="1:11">
      <c r="A46" t="s">
        <v>284</v>
      </c>
      <c r="B46" s="3">
        <v>711</v>
      </c>
      <c r="C46" t="str">
        <f ca="1">VLOOKUP(A46,HOP!A:H,8,0)</f>
        <v>711.00</v>
      </c>
      <c r="D46" t="str">
        <f ca="1">VLOOKUP(A46,HOP!A:B,2,0)</f>
        <v>1969703</v>
      </c>
      <c r="E46">
        <f ca="1" t="shared" si="2"/>
        <v>0</v>
      </c>
      <c r="K46" t="str">
        <f ca="1" t="shared" si="3"/>
        <v>,1969703</v>
      </c>
    </row>
    <row r="47" spans="1:11">
      <c r="A47" t="s">
        <v>291</v>
      </c>
      <c r="B47" s="3">
        <v>1286</v>
      </c>
      <c r="C47" t="str">
        <f ca="1">VLOOKUP(A47,HOP!A:H,8,0)</f>
        <v>1286.00</v>
      </c>
      <c r="D47" t="str">
        <f ca="1">VLOOKUP(A47,HOP!A:B,2,0)</f>
        <v>1973521</v>
      </c>
      <c r="E47">
        <f ca="1" t="shared" si="2"/>
        <v>0</v>
      </c>
      <c r="K47" t="str">
        <f ca="1" t="shared" si="3"/>
        <v>,1973521</v>
      </c>
    </row>
    <row r="48" spans="1:11">
      <c r="A48" t="s">
        <v>297</v>
      </c>
      <c r="B48" s="3">
        <v>118</v>
      </c>
      <c r="C48" t="str">
        <f ca="1">VLOOKUP(A48,HOP!A:H,8,0)</f>
        <v>118.00</v>
      </c>
      <c r="D48" t="str">
        <f ca="1">VLOOKUP(A48,HOP!A:B,2,0)</f>
        <v>1974414</v>
      </c>
      <c r="E48">
        <f ca="1" t="shared" si="2"/>
        <v>0</v>
      </c>
      <c r="K48" t="str">
        <f ca="1" t="shared" si="3"/>
        <v>,1974414</v>
      </c>
    </row>
    <row r="49" spans="1:11">
      <c r="A49" t="s">
        <v>301</v>
      </c>
      <c r="B49" s="3">
        <v>533</v>
      </c>
      <c r="C49" t="str">
        <f ca="1">VLOOKUP(A49,HOP!A:H,8,0)</f>
        <v>533.00</v>
      </c>
      <c r="D49" t="str">
        <f ca="1">VLOOKUP(A49,HOP!A:B,2,0)</f>
        <v>1973942</v>
      </c>
      <c r="E49">
        <f ca="1" t="shared" si="2"/>
        <v>0</v>
      </c>
      <c r="K49" t="str">
        <f ca="1" t="shared" si="3"/>
        <v>,1973942</v>
      </c>
    </row>
    <row r="50" spans="1:11">
      <c r="A50" s="5" t="s">
        <v>307</v>
      </c>
      <c r="B50" s="3">
        <v>1016</v>
      </c>
      <c r="C50" t="str">
        <f ca="1">VLOOKUP(A50,HOP!A:H,8,0)</f>
        <v>1015.98</v>
      </c>
      <c r="D50" t="str">
        <f ca="1">VLOOKUP(A50,HOP!A:B,2,0)</f>
        <v>1969084</v>
      </c>
      <c r="E50">
        <f ca="1" t="shared" si="2"/>
        <v>0.0199999999999818</v>
      </c>
      <c r="K50" t="str">
        <f ca="1" t="shared" si="3"/>
        <v>,1969084</v>
      </c>
    </row>
    <row r="51" spans="1:11">
      <c r="A51" t="s">
        <v>313</v>
      </c>
      <c r="B51" s="3">
        <v>118</v>
      </c>
      <c r="C51" t="str">
        <f ca="1">VLOOKUP(A51,HOP!A:H,8,0)</f>
        <v>118.00</v>
      </c>
      <c r="D51" t="str">
        <f ca="1">VLOOKUP(A51,HOP!A:B,2,0)</f>
        <v>1974554</v>
      </c>
      <c r="E51">
        <f ca="1" t="shared" si="2"/>
        <v>0</v>
      </c>
      <c r="K51" t="str">
        <f ca="1" t="shared" si="3"/>
        <v>,1974554</v>
      </c>
    </row>
    <row r="52" spans="1:11">
      <c r="A52" t="s">
        <v>317</v>
      </c>
      <c r="B52" s="3">
        <v>3240</v>
      </c>
      <c r="C52" t="str">
        <f ca="1">VLOOKUP(A52,HOP!A:H,8,0)</f>
        <v>3240.00</v>
      </c>
      <c r="D52" t="str">
        <f ca="1">VLOOKUP(A52,HOP!A:B,2,0)</f>
        <v>1939071</v>
      </c>
      <c r="E52">
        <f ca="1" t="shared" si="2"/>
        <v>0</v>
      </c>
      <c r="K52" t="str">
        <f ca="1" t="shared" si="3"/>
        <v>,1939071</v>
      </c>
    </row>
    <row r="53" spans="1:11">
      <c r="A53" t="s">
        <v>324</v>
      </c>
      <c r="B53" s="3">
        <v>615</v>
      </c>
      <c r="C53" t="str">
        <f ca="1">VLOOKUP(A53,HOP!A:H,8,0)</f>
        <v>615.00</v>
      </c>
      <c r="D53" t="str">
        <f ca="1">VLOOKUP(A53,HOP!A:B,2,0)</f>
        <v>1969579</v>
      </c>
      <c r="E53">
        <f ca="1" t="shared" si="2"/>
        <v>0</v>
      </c>
      <c r="K53" t="str">
        <f ca="1" t="shared" si="3"/>
        <v>,1969579</v>
      </c>
    </row>
    <row r="54" spans="1:11">
      <c r="A54" t="s">
        <v>331</v>
      </c>
      <c r="B54" s="3">
        <v>242</v>
      </c>
      <c r="C54" t="str">
        <f ca="1">VLOOKUP(A54,HOP!A:H,8,0)</f>
        <v>242.00</v>
      </c>
      <c r="D54" t="str">
        <f ca="1">VLOOKUP(A54,HOP!A:B,2,0)</f>
        <v>1972451</v>
      </c>
      <c r="E54">
        <f ca="1" t="shared" si="2"/>
        <v>0</v>
      </c>
      <c r="K54" t="str">
        <f ca="1" t="shared" si="3"/>
        <v>,1972451</v>
      </c>
    </row>
    <row r="55" spans="1:11">
      <c r="A55" t="s">
        <v>337</v>
      </c>
      <c r="B55" s="3">
        <v>743</v>
      </c>
      <c r="C55" t="str">
        <f ca="1">VLOOKUP(A55,HOP!A:H,8,0)</f>
        <v>743.00</v>
      </c>
      <c r="D55" t="str">
        <f ca="1">VLOOKUP(A55,HOP!A:B,2,0)</f>
        <v>1975497</v>
      </c>
      <c r="E55">
        <f ca="1" t="shared" si="2"/>
        <v>0</v>
      </c>
      <c r="K55" t="str">
        <f ca="1" t="shared" si="3"/>
        <v>,1975497</v>
      </c>
    </row>
    <row r="56" spans="1:11">
      <c r="A56" s="5" t="s">
        <v>366</v>
      </c>
      <c r="B56" s="3">
        <v>350</v>
      </c>
      <c r="C56" t="e">
        <f ca="1">VLOOKUP(A56,HOP!A:H,8,0)</f>
        <v>#N/A</v>
      </c>
      <c r="D56">
        <v>1968600</v>
      </c>
      <c r="E56" t="e">
        <f ca="1" t="shared" si="2"/>
        <v>#N/A</v>
      </c>
      <c r="F56" s="4" t="s">
        <v>367</v>
      </c>
      <c r="K56" t="str">
        <f ca="1" t="shared" si="3"/>
        <v>,1968600</v>
      </c>
    </row>
    <row r="57" spans="1:11">
      <c r="A57" s="5" t="s">
        <v>368</v>
      </c>
      <c r="B57" s="3">
        <v>22.9</v>
      </c>
      <c r="C57" t="e">
        <f ca="1">VLOOKUP(A57,HOP!A:H,8,0)</f>
        <v>#N/A</v>
      </c>
      <c r="D57">
        <v>1943658</v>
      </c>
      <c r="E57" t="e">
        <f ca="1" t="shared" si="2"/>
        <v>#N/A</v>
      </c>
      <c r="F57" t="s">
        <v>369</v>
      </c>
      <c r="K57" t="str">
        <f ca="1" t="shared" si="3"/>
        <v>,1943658</v>
      </c>
    </row>
    <row r="58" spans="1:11">
      <c r="A58" s="5" t="s">
        <v>370</v>
      </c>
      <c r="B58" s="3">
        <v>22.9</v>
      </c>
      <c r="C58" t="e">
        <f ca="1">VLOOKUP(A58,HOP!A:H,8,0)</f>
        <v>#N/A</v>
      </c>
      <c r="D58">
        <v>1917340</v>
      </c>
      <c r="E58" t="e">
        <f ca="1" t="shared" si="2"/>
        <v>#N/A</v>
      </c>
      <c r="F58" t="s">
        <v>369</v>
      </c>
      <c r="K58" t="str">
        <f ca="1" t="shared" si="3"/>
        <v>,1917340</v>
      </c>
    </row>
    <row r="60" spans="2:2">
      <c r="B60">
        <f>SUM(B2:B59)</f>
        <v>42639.8</v>
      </c>
    </row>
    <row r="62" spans="1:1">
      <c r="A62" t="s">
        <v>371</v>
      </c>
    </row>
    <row r="63" spans="1:1">
      <c r="A63" t="s">
        <v>372</v>
      </c>
    </row>
  </sheetData>
  <autoFilter ref="A1:K58">
    <extLst/>
  </autoFilter>
  <conditionalFormatting sqref="A1:A6553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selection activeCell="A2" sqref="A2:A6553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373</v>
      </c>
      <c r="B1" s="2" t="s">
        <v>374</v>
      </c>
      <c r="C1" s="2" t="s">
        <v>17</v>
      </c>
      <c r="D1" s="2" t="s">
        <v>375</v>
      </c>
      <c r="E1" s="2" t="s">
        <v>376</v>
      </c>
      <c r="F1" s="2" t="s">
        <v>377</v>
      </c>
      <c r="G1" s="2" t="s">
        <v>378</v>
      </c>
      <c r="H1" s="2" t="s">
        <v>379</v>
      </c>
      <c r="I1" s="2" t="s">
        <v>380</v>
      </c>
      <c r="J1" s="2" t="s">
        <v>381</v>
      </c>
      <c r="K1" s="2" t="s">
        <v>382</v>
      </c>
    </row>
    <row r="2" s="1" customFormat="1" ht="20" customHeight="1" spans="1:11">
      <c r="A2" s="2" t="s">
        <v>337</v>
      </c>
      <c r="B2" s="2" t="s">
        <v>336</v>
      </c>
      <c r="C2" s="2" t="s">
        <v>383</v>
      </c>
      <c r="D2" s="2" t="s">
        <v>384</v>
      </c>
      <c r="E2" s="2" t="s">
        <v>385</v>
      </c>
      <c r="F2" s="2" t="s">
        <v>386</v>
      </c>
      <c r="G2" s="2" t="s">
        <v>387</v>
      </c>
      <c r="H2" s="2" t="s">
        <v>341</v>
      </c>
      <c r="I2" s="2" t="s">
        <v>388</v>
      </c>
      <c r="J2" s="2" t="s">
        <v>27</v>
      </c>
      <c r="K2" s="2" t="s">
        <v>389</v>
      </c>
    </row>
    <row r="3" s="1" customFormat="1" ht="20" customHeight="1" spans="1:11">
      <c r="A3" s="2" t="s">
        <v>313</v>
      </c>
      <c r="B3" s="2" t="s">
        <v>312</v>
      </c>
      <c r="C3" s="2" t="s">
        <v>390</v>
      </c>
      <c r="D3" s="2" t="s">
        <v>391</v>
      </c>
      <c r="E3" s="2" t="s">
        <v>392</v>
      </c>
      <c r="F3" s="2" t="s">
        <v>385</v>
      </c>
      <c r="G3" s="2" t="s">
        <v>387</v>
      </c>
      <c r="H3" s="2" t="s">
        <v>202</v>
      </c>
      <c r="I3" s="2" t="s">
        <v>393</v>
      </c>
      <c r="J3" s="2" t="s">
        <v>27</v>
      </c>
      <c r="K3" s="2" t="s">
        <v>394</v>
      </c>
    </row>
    <row r="4" s="1" customFormat="1" ht="20" customHeight="1" spans="1:11">
      <c r="A4" s="2" t="s">
        <v>297</v>
      </c>
      <c r="B4" s="2" t="s">
        <v>296</v>
      </c>
      <c r="C4" s="2" t="s">
        <v>390</v>
      </c>
      <c r="D4" s="2" t="s">
        <v>395</v>
      </c>
      <c r="E4" s="2" t="s">
        <v>392</v>
      </c>
      <c r="F4" s="2" t="s">
        <v>385</v>
      </c>
      <c r="G4" s="2" t="s">
        <v>387</v>
      </c>
      <c r="H4" s="2" t="s">
        <v>202</v>
      </c>
      <c r="I4" s="2" t="s">
        <v>396</v>
      </c>
      <c r="J4" s="2" t="s">
        <v>27</v>
      </c>
      <c r="K4" s="2" t="s">
        <v>397</v>
      </c>
    </row>
    <row r="5" s="1" customFormat="1" ht="20" customHeight="1" spans="1:11">
      <c r="A5" s="2" t="s">
        <v>301</v>
      </c>
      <c r="B5" s="2" t="s">
        <v>300</v>
      </c>
      <c r="C5" s="2" t="s">
        <v>398</v>
      </c>
      <c r="D5" s="2" t="s">
        <v>399</v>
      </c>
      <c r="E5" s="2" t="s">
        <v>392</v>
      </c>
      <c r="F5" s="2" t="s">
        <v>385</v>
      </c>
      <c r="G5" s="2" t="s">
        <v>387</v>
      </c>
      <c r="H5" s="2" t="s">
        <v>304</v>
      </c>
      <c r="I5" s="2" t="s">
        <v>400</v>
      </c>
      <c r="J5" s="2" t="s">
        <v>27</v>
      </c>
      <c r="K5" s="2" t="s">
        <v>401</v>
      </c>
    </row>
    <row r="6" s="1" customFormat="1" ht="20" customHeight="1" spans="1:11">
      <c r="A6" s="2" t="s">
        <v>291</v>
      </c>
      <c r="B6" s="2" t="s">
        <v>290</v>
      </c>
      <c r="C6" s="2" t="s">
        <v>402</v>
      </c>
      <c r="D6" s="2" t="s">
        <v>403</v>
      </c>
      <c r="E6" s="2" t="s">
        <v>404</v>
      </c>
      <c r="F6" s="2" t="s">
        <v>392</v>
      </c>
      <c r="G6" s="2" t="s">
        <v>387</v>
      </c>
      <c r="H6" s="2" t="s">
        <v>295</v>
      </c>
      <c r="I6" s="2" t="s">
        <v>405</v>
      </c>
      <c r="J6" s="2" t="s">
        <v>27</v>
      </c>
      <c r="K6" s="2" t="s">
        <v>406</v>
      </c>
    </row>
    <row r="7" s="1" customFormat="1" ht="20" customHeight="1" spans="1:11">
      <c r="A7" s="2" t="s">
        <v>281</v>
      </c>
      <c r="B7" s="2" t="s">
        <v>280</v>
      </c>
      <c r="C7" s="2" t="s">
        <v>398</v>
      </c>
      <c r="D7" s="2" t="s">
        <v>407</v>
      </c>
      <c r="E7" s="2" t="s">
        <v>408</v>
      </c>
      <c r="F7" s="2" t="s">
        <v>404</v>
      </c>
      <c r="G7" s="2" t="s">
        <v>387</v>
      </c>
      <c r="H7" s="2" t="s">
        <v>172</v>
      </c>
      <c r="I7" s="2" t="s">
        <v>409</v>
      </c>
      <c r="J7" s="2" t="s">
        <v>27</v>
      </c>
      <c r="K7" s="2" t="s">
        <v>410</v>
      </c>
    </row>
    <row r="8" s="1" customFormat="1" ht="20" customHeight="1" spans="1:11">
      <c r="A8" s="2" t="s">
        <v>273</v>
      </c>
      <c r="B8" s="2" t="s">
        <v>272</v>
      </c>
      <c r="C8" s="2" t="s">
        <v>390</v>
      </c>
      <c r="D8" s="2" t="s">
        <v>411</v>
      </c>
      <c r="E8" s="2" t="s">
        <v>408</v>
      </c>
      <c r="F8" s="2" t="s">
        <v>404</v>
      </c>
      <c r="G8" s="2" t="s">
        <v>387</v>
      </c>
      <c r="H8" s="2" t="s">
        <v>202</v>
      </c>
      <c r="I8" s="2" t="s">
        <v>412</v>
      </c>
      <c r="J8" s="2" t="s">
        <v>27</v>
      </c>
      <c r="K8" s="2" t="s">
        <v>413</v>
      </c>
    </row>
    <row r="9" s="1" customFormat="1" ht="20" customHeight="1" spans="1:11">
      <c r="A9" s="2" t="s">
        <v>254</v>
      </c>
      <c r="B9" s="2" t="s">
        <v>253</v>
      </c>
      <c r="C9" s="2" t="s">
        <v>398</v>
      </c>
      <c r="D9" s="2" t="s">
        <v>414</v>
      </c>
      <c r="E9" s="2" t="s">
        <v>408</v>
      </c>
      <c r="F9" s="2" t="s">
        <v>404</v>
      </c>
      <c r="G9" s="2" t="s">
        <v>387</v>
      </c>
      <c r="H9" s="2" t="s">
        <v>172</v>
      </c>
      <c r="I9" s="2" t="s">
        <v>415</v>
      </c>
      <c r="J9" s="2" t="s">
        <v>27</v>
      </c>
      <c r="K9" s="2" t="s">
        <v>416</v>
      </c>
    </row>
    <row r="10" s="1" customFormat="1" ht="20" customHeight="1" spans="1:11">
      <c r="A10" s="2" t="s">
        <v>331</v>
      </c>
      <c r="B10" s="2" t="s">
        <v>329</v>
      </c>
      <c r="C10" s="2" t="s">
        <v>417</v>
      </c>
      <c r="D10" s="2" t="s">
        <v>418</v>
      </c>
      <c r="E10" s="2" t="s">
        <v>392</v>
      </c>
      <c r="F10" s="2" t="s">
        <v>386</v>
      </c>
      <c r="G10" s="2" t="s">
        <v>387</v>
      </c>
      <c r="H10" s="2" t="s">
        <v>335</v>
      </c>
      <c r="I10" s="2" t="s">
        <v>419</v>
      </c>
      <c r="J10" s="2" t="s">
        <v>27</v>
      </c>
      <c r="K10" s="2" t="s">
        <v>420</v>
      </c>
    </row>
    <row r="11" s="1" customFormat="1" ht="20" customHeight="1" spans="1:11">
      <c r="A11" s="2" t="s">
        <v>276</v>
      </c>
      <c r="B11" s="2" t="s">
        <v>275</v>
      </c>
      <c r="C11" s="2" t="s">
        <v>421</v>
      </c>
      <c r="D11" s="2" t="s">
        <v>422</v>
      </c>
      <c r="E11" s="2" t="s">
        <v>408</v>
      </c>
      <c r="F11" s="2" t="s">
        <v>404</v>
      </c>
      <c r="G11" s="2" t="s">
        <v>387</v>
      </c>
      <c r="H11" s="2" t="s">
        <v>279</v>
      </c>
      <c r="I11" s="2" t="s">
        <v>423</v>
      </c>
      <c r="J11" s="2" t="s">
        <v>27</v>
      </c>
      <c r="K11" s="2" t="s">
        <v>424</v>
      </c>
    </row>
    <row r="12" s="1" customFormat="1" ht="20" customHeight="1" spans="1:11">
      <c r="A12" s="2" t="s">
        <v>270</v>
      </c>
      <c r="B12" s="2" t="s">
        <v>269</v>
      </c>
      <c r="C12" s="2" t="s">
        <v>398</v>
      </c>
      <c r="D12" s="2" t="s">
        <v>425</v>
      </c>
      <c r="E12" s="2" t="s">
        <v>408</v>
      </c>
      <c r="F12" s="2" t="s">
        <v>404</v>
      </c>
      <c r="G12" s="2" t="s">
        <v>387</v>
      </c>
      <c r="H12" s="2" t="s">
        <v>172</v>
      </c>
      <c r="I12" s="2" t="s">
        <v>426</v>
      </c>
      <c r="J12" s="2" t="s">
        <v>27</v>
      </c>
      <c r="K12" s="2" t="s">
        <v>427</v>
      </c>
    </row>
    <row r="13" s="1" customFormat="1" ht="20" customHeight="1" spans="1:11">
      <c r="A13" s="2" t="s">
        <v>267</v>
      </c>
      <c r="B13" s="2" t="s">
        <v>266</v>
      </c>
      <c r="C13" s="2" t="s">
        <v>398</v>
      </c>
      <c r="D13" s="2" t="s">
        <v>428</v>
      </c>
      <c r="E13" s="2" t="s">
        <v>408</v>
      </c>
      <c r="F13" s="2" t="s">
        <v>404</v>
      </c>
      <c r="G13" s="2" t="s">
        <v>387</v>
      </c>
      <c r="H13" s="2" t="s">
        <v>172</v>
      </c>
      <c r="I13" s="2" t="s">
        <v>429</v>
      </c>
      <c r="J13" s="2" t="s">
        <v>27</v>
      </c>
      <c r="K13" s="2" t="s">
        <v>430</v>
      </c>
    </row>
    <row r="14" s="1" customFormat="1" ht="20" customHeight="1" spans="1:11">
      <c r="A14" s="2" t="s">
        <v>240</v>
      </c>
      <c r="B14" s="2" t="s">
        <v>239</v>
      </c>
      <c r="C14" s="2" t="s">
        <v>398</v>
      </c>
      <c r="D14" s="2" t="s">
        <v>431</v>
      </c>
      <c r="E14" s="2" t="s">
        <v>432</v>
      </c>
      <c r="F14" s="2" t="s">
        <v>408</v>
      </c>
      <c r="G14" s="2" t="s">
        <v>387</v>
      </c>
      <c r="H14" s="2" t="s">
        <v>243</v>
      </c>
      <c r="I14" s="2" t="s">
        <v>409</v>
      </c>
      <c r="J14" s="2" t="s">
        <v>27</v>
      </c>
      <c r="K14" s="2" t="s">
        <v>433</v>
      </c>
    </row>
    <row r="15" s="1" customFormat="1" ht="20" customHeight="1" spans="1:11">
      <c r="A15" s="2" t="s">
        <v>220</v>
      </c>
      <c r="B15" s="2" t="s">
        <v>219</v>
      </c>
      <c r="C15" s="2" t="s">
        <v>434</v>
      </c>
      <c r="D15" s="2" t="s">
        <v>435</v>
      </c>
      <c r="E15" s="2" t="s">
        <v>432</v>
      </c>
      <c r="F15" s="2" t="s">
        <v>408</v>
      </c>
      <c r="G15" s="2" t="s">
        <v>387</v>
      </c>
      <c r="H15" s="2" t="s">
        <v>224</v>
      </c>
      <c r="I15" s="2" t="s">
        <v>436</v>
      </c>
      <c r="J15" s="2" t="s">
        <v>27</v>
      </c>
      <c r="K15" s="2" t="s">
        <v>437</v>
      </c>
    </row>
    <row r="16" s="1" customFormat="1" ht="20" customHeight="1" spans="1:11">
      <c r="A16" s="2" t="s">
        <v>209</v>
      </c>
      <c r="B16" s="2" t="s">
        <v>208</v>
      </c>
      <c r="C16" s="2" t="s">
        <v>417</v>
      </c>
      <c r="D16" s="2" t="s">
        <v>438</v>
      </c>
      <c r="E16" s="2" t="s">
        <v>432</v>
      </c>
      <c r="F16" s="2" t="s">
        <v>408</v>
      </c>
      <c r="G16" s="2" t="s">
        <v>387</v>
      </c>
      <c r="H16" s="2" t="s">
        <v>213</v>
      </c>
      <c r="I16" s="2" t="s">
        <v>439</v>
      </c>
      <c r="J16" s="2" t="s">
        <v>27</v>
      </c>
      <c r="K16" s="2" t="s">
        <v>440</v>
      </c>
    </row>
    <row r="17" s="1" customFormat="1" ht="20" customHeight="1" spans="1:11">
      <c r="A17" s="2" t="s">
        <v>236</v>
      </c>
      <c r="B17" s="2" t="s">
        <v>235</v>
      </c>
      <c r="C17" s="2" t="s">
        <v>441</v>
      </c>
      <c r="D17" s="2" t="s">
        <v>442</v>
      </c>
      <c r="E17" s="2" t="s">
        <v>432</v>
      </c>
      <c r="F17" s="2" t="s">
        <v>408</v>
      </c>
      <c r="G17" s="2" t="s">
        <v>387</v>
      </c>
      <c r="H17" s="2" t="s">
        <v>224</v>
      </c>
      <c r="I17" s="2" t="s">
        <v>443</v>
      </c>
      <c r="J17" s="2" t="s">
        <v>27</v>
      </c>
      <c r="K17" s="2" t="s">
        <v>444</v>
      </c>
    </row>
    <row r="18" s="1" customFormat="1" ht="20" customHeight="1" spans="1:11">
      <c r="A18" s="2" t="s">
        <v>231</v>
      </c>
      <c r="B18" s="2" t="s">
        <v>230</v>
      </c>
      <c r="C18" s="2" t="s">
        <v>445</v>
      </c>
      <c r="D18" s="2" t="s">
        <v>446</v>
      </c>
      <c r="E18" s="2" t="s">
        <v>432</v>
      </c>
      <c r="F18" s="2" t="s">
        <v>408</v>
      </c>
      <c r="G18" s="2" t="s">
        <v>387</v>
      </c>
      <c r="H18" s="2" t="s">
        <v>234</v>
      </c>
      <c r="I18" s="2" t="s">
        <v>447</v>
      </c>
      <c r="J18" s="2" t="s">
        <v>27</v>
      </c>
      <c r="K18" s="2" t="s">
        <v>448</v>
      </c>
    </row>
    <row r="19" s="1" customFormat="1" ht="20" customHeight="1" spans="1:11">
      <c r="A19" s="2" t="s">
        <v>215</v>
      </c>
      <c r="B19" s="2" t="s">
        <v>214</v>
      </c>
      <c r="C19" s="2" t="s">
        <v>449</v>
      </c>
      <c r="D19" s="2" t="s">
        <v>450</v>
      </c>
      <c r="E19" s="2" t="s">
        <v>432</v>
      </c>
      <c r="F19" s="2" t="s">
        <v>408</v>
      </c>
      <c r="G19" s="2" t="s">
        <v>387</v>
      </c>
      <c r="H19" s="2" t="s">
        <v>218</v>
      </c>
      <c r="I19" s="2" t="s">
        <v>451</v>
      </c>
      <c r="J19" s="2" t="s">
        <v>27</v>
      </c>
      <c r="K19" s="2" t="s">
        <v>452</v>
      </c>
    </row>
    <row r="20" s="1" customFormat="1" ht="20" customHeight="1" spans="1:11">
      <c r="A20" s="2" t="s">
        <v>226</v>
      </c>
      <c r="B20" s="2" t="s">
        <v>225</v>
      </c>
      <c r="C20" s="2" t="s">
        <v>390</v>
      </c>
      <c r="D20" s="2" t="s">
        <v>453</v>
      </c>
      <c r="E20" s="2" t="s">
        <v>432</v>
      </c>
      <c r="F20" s="2" t="s">
        <v>408</v>
      </c>
      <c r="G20" s="2" t="s">
        <v>387</v>
      </c>
      <c r="H20" s="2" t="s">
        <v>229</v>
      </c>
      <c r="I20" s="2" t="s">
        <v>454</v>
      </c>
      <c r="J20" s="2" t="s">
        <v>27</v>
      </c>
      <c r="K20" s="2" t="s">
        <v>455</v>
      </c>
    </row>
    <row r="21" s="1" customFormat="1" ht="20" customHeight="1" spans="1:11">
      <c r="A21" s="2" t="s">
        <v>169</v>
      </c>
      <c r="B21" s="2" t="s">
        <v>168</v>
      </c>
      <c r="C21" s="2" t="s">
        <v>398</v>
      </c>
      <c r="D21" s="2" t="s">
        <v>456</v>
      </c>
      <c r="E21" s="2" t="s">
        <v>457</v>
      </c>
      <c r="F21" s="2" t="s">
        <v>432</v>
      </c>
      <c r="G21" s="2" t="s">
        <v>387</v>
      </c>
      <c r="H21" s="2" t="s">
        <v>172</v>
      </c>
      <c r="I21" s="2" t="s">
        <v>458</v>
      </c>
      <c r="J21" s="2" t="s">
        <v>27</v>
      </c>
      <c r="K21" s="2" t="s">
        <v>459</v>
      </c>
    </row>
    <row r="22" s="1" customFormat="1" ht="20" customHeight="1" spans="1:11">
      <c r="A22" s="2" t="s">
        <v>204</v>
      </c>
      <c r="B22" s="2" t="s">
        <v>203</v>
      </c>
      <c r="C22" s="2" t="s">
        <v>441</v>
      </c>
      <c r="D22" s="2" t="s">
        <v>460</v>
      </c>
      <c r="E22" s="2" t="s">
        <v>432</v>
      </c>
      <c r="F22" s="2" t="s">
        <v>408</v>
      </c>
      <c r="G22" s="2" t="s">
        <v>387</v>
      </c>
      <c r="H22" s="2" t="s">
        <v>207</v>
      </c>
      <c r="I22" s="2" t="s">
        <v>461</v>
      </c>
      <c r="J22" s="2" t="s">
        <v>27</v>
      </c>
      <c r="K22" s="2" t="s">
        <v>462</v>
      </c>
    </row>
    <row r="23" s="1" customFormat="1" ht="20" customHeight="1" spans="1:11">
      <c r="A23" s="2" t="s">
        <v>247</v>
      </c>
      <c r="B23" s="2" t="s">
        <v>463</v>
      </c>
      <c r="C23" s="2" t="s">
        <v>464</v>
      </c>
      <c r="D23" s="2" t="s">
        <v>465</v>
      </c>
      <c r="E23" s="2" t="s">
        <v>457</v>
      </c>
      <c r="F23" s="2" t="s">
        <v>404</v>
      </c>
      <c r="G23" s="2" t="s">
        <v>387</v>
      </c>
      <c r="H23" s="2" t="s">
        <v>252</v>
      </c>
      <c r="I23" s="2" t="s">
        <v>466</v>
      </c>
      <c r="J23" s="2" t="s">
        <v>27</v>
      </c>
      <c r="K23" s="2" t="s">
        <v>467</v>
      </c>
    </row>
    <row r="24" s="1" customFormat="1" ht="20" customHeight="1" spans="1:11">
      <c r="A24" s="2" t="s">
        <v>264</v>
      </c>
      <c r="B24" s="2" t="s">
        <v>263</v>
      </c>
      <c r="C24" s="2" t="s">
        <v>398</v>
      </c>
      <c r="D24" s="2" t="s">
        <v>468</v>
      </c>
      <c r="E24" s="2" t="s">
        <v>408</v>
      </c>
      <c r="F24" s="2" t="s">
        <v>404</v>
      </c>
      <c r="G24" s="2" t="s">
        <v>387</v>
      </c>
      <c r="H24" s="2" t="s">
        <v>172</v>
      </c>
      <c r="I24" s="2" t="s">
        <v>469</v>
      </c>
      <c r="J24" s="2" t="s">
        <v>27</v>
      </c>
      <c r="K24" s="2" t="s">
        <v>470</v>
      </c>
    </row>
    <row r="25" s="1" customFormat="1" ht="20" customHeight="1" spans="1:11">
      <c r="A25" s="2" t="s">
        <v>95</v>
      </c>
      <c r="B25" s="2" t="s">
        <v>94</v>
      </c>
      <c r="C25" s="2" t="s">
        <v>390</v>
      </c>
      <c r="D25" s="2" t="s">
        <v>471</v>
      </c>
      <c r="E25" s="2" t="s">
        <v>472</v>
      </c>
      <c r="F25" s="2" t="s">
        <v>457</v>
      </c>
      <c r="G25" s="2" t="s">
        <v>387</v>
      </c>
      <c r="H25" s="2" t="s">
        <v>98</v>
      </c>
      <c r="I25" s="2" t="s">
        <v>473</v>
      </c>
      <c r="J25" s="2" t="s">
        <v>27</v>
      </c>
      <c r="K25" s="2" t="s">
        <v>474</v>
      </c>
    </row>
    <row r="26" s="1" customFormat="1" ht="20" customHeight="1" spans="1:11">
      <c r="A26" s="2" t="s">
        <v>83</v>
      </c>
      <c r="B26" s="2" t="s">
        <v>82</v>
      </c>
      <c r="C26" s="2" t="s">
        <v>475</v>
      </c>
      <c r="D26" s="2" t="s">
        <v>476</v>
      </c>
      <c r="E26" s="2" t="s">
        <v>472</v>
      </c>
      <c r="F26" s="2" t="s">
        <v>457</v>
      </c>
      <c r="G26" s="2" t="s">
        <v>387</v>
      </c>
      <c r="H26" s="2" t="s">
        <v>87</v>
      </c>
      <c r="I26" s="2" t="s">
        <v>477</v>
      </c>
      <c r="J26" s="2" t="s">
        <v>27</v>
      </c>
      <c r="K26" s="2" t="s">
        <v>478</v>
      </c>
    </row>
    <row r="27" s="1" customFormat="1" ht="20" customHeight="1" spans="1:11">
      <c r="A27" s="2" t="s">
        <v>89</v>
      </c>
      <c r="B27" s="2" t="s">
        <v>479</v>
      </c>
      <c r="C27" s="2" t="s">
        <v>480</v>
      </c>
      <c r="D27" s="2" t="s">
        <v>481</v>
      </c>
      <c r="E27" s="2" t="s">
        <v>472</v>
      </c>
      <c r="F27" s="2" t="s">
        <v>457</v>
      </c>
      <c r="G27" s="2" t="s">
        <v>387</v>
      </c>
      <c r="H27" s="2" t="s">
        <v>93</v>
      </c>
      <c r="I27" s="2" t="s">
        <v>482</v>
      </c>
      <c r="J27" s="2" t="s">
        <v>27</v>
      </c>
      <c r="K27" s="2" t="s">
        <v>483</v>
      </c>
    </row>
    <row r="28" s="1" customFormat="1" ht="20" customHeight="1" spans="1:11">
      <c r="A28" s="2" t="s">
        <v>199</v>
      </c>
      <c r="B28" s="2" t="s">
        <v>198</v>
      </c>
      <c r="C28" s="2" t="s">
        <v>390</v>
      </c>
      <c r="D28" s="2" t="s">
        <v>484</v>
      </c>
      <c r="E28" s="2" t="s">
        <v>432</v>
      </c>
      <c r="F28" s="2" t="s">
        <v>408</v>
      </c>
      <c r="G28" s="2" t="s">
        <v>387</v>
      </c>
      <c r="H28" s="2" t="s">
        <v>202</v>
      </c>
      <c r="I28" s="2" t="s">
        <v>485</v>
      </c>
      <c r="J28" s="2" t="s">
        <v>27</v>
      </c>
      <c r="K28" s="2" t="s">
        <v>486</v>
      </c>
    </row>
    <row r="29" s="1" customFormat="1" ht="20" customHeight="1" spans="1:11">
      <c r="A29" s="2" t="s">
        <v>110</v>
      </c>
      <c r="B29" s="2" t="s">
        <v>109</v>
      </c>
      <c r="C29" s="2" t="s">
        <v>445</v>
      </c>
      <c r="D29" s="2" t="s">
        <v>487</v>
      </c>
      <c r="E29" s="2" t="s">
        <v>472</v>
      </c>
      <c r="F29" s="2" t="s">
        <v>457</v>
      </c>
      <c r="G29" s="2" t="s">
        <v>387</v>
      </c>
      <c r="H29" s="2" t="s">
        <v>113</v>
      </c>
      <c r="I29" s="2" t="s">
        <v>488</v>
      </c>
      <c r="J29" s="2" t="s">
        <v>27</v>
      </c>
      <c r="K29" s="2" t="s">
        <v>489</v>
      </c>
    </row>
    <row r="30" s="1" customFormat="1" ht="20" customHeight="1" spans="1:11">
      <c r="A30" s="2" t="s">
        <v>77</v>
      </c>
      <c r="B30" s="2" t="s">
        <v>75</v>
      </c>
      <c r="C30" s="2" t="s">
        <v>445</v>
      </c>
      <c r="D30" s="2" t="s">
        <v>490</v>
      </c>
      <c r="E30" s="2" t="s">
        <v>472</v>
      </c>
      <c r="F30" s="2" t="s">
        <v>457</v>
      </c>
      <c r="G30" s="2" t="s">
        <v>387</v>
      </c>
      <c r="H30" s="2" t="s">
        <v>81</v>
      </c>
      <c r="I30" s="2" t="s">
        <v>491</v>
      </c>
      <c r="J30" s="2" t="s">
        <v>27</v>
      </c>
      <c r="K30" s="2" t="s">
        <v>492</v>
      </c>
    </row>
    <row r="31" s="1" customFormat="1" ht="20" customHeight="1" spans="1:11">
      <c r="A31" s="2" t="s">
        <v>70</v>
      </c>
      <c r="B31" s="2" t="s">
        <v>493</v>
      </c>
      <c r="C31" s="2" t="s">
        <v>494</v>
      </c>
      <c r="D31" s="2" t="s">
        <v>495</v>
      </c>
      <c r="E31" s="2" t="s">
        <v>472</v>
      </c>
      <c r="F31" s="2" t="s">
        <v>457</v>
      </c>
      <c r="G31" s="2" t="s">
        <v>387</v>
      </c>
      <c r="H31" s="2" t="s">
        <v>74</v>
      </c>
      <c r="I31" s="2" t="s">
        <v>496</v>
      </c>
      <c r="J31" s="2" t="s">
        <v>27</v>
      </c>
      <c r="K31" s="2" t="s">
        <v>497</v>
      </c>
    </row>
    <row r="32" s="1" customFormat="1" ht="20" customHeight="1" spans="1:11">
      <c r="A32" s="2" t="s">
        <v>120</v>
      </c>
      <c r="B32" s="2" t="s">
        <v>119</v>
      </c>
      <c r="C32" s="2" t="s">
        <v>441</v>
      </c>
      <c r="D32" s="2" t="s">
        <v>498</v>
      </c>
      <c r="E32" s="2" t="s">
        <v>472</v>
      </c>
      <c r="F32" s="2" t="s">
        <v>457</v>
      </c>
      <c r="G32" s="2" t="s">
        <v>387</v>
      </c>
      <c r="H32" s="2" t="s">
        <v>124</v>
      </c>
      <c r="I32" s="2" t="s">
        <v>499</v>
      </c>
      <c r="J32" s="2" t="s">
        <v>27</v>
      </c>
      <c r="K32" s="2" t="s">
        <v>500</v>
      </c>
    </row>
    <row r="33" s="1" customFormat="1" ht="20" customHeight="1" spans="1:11">
      <c r="A33" s="2" t="s">
        <v>64</v>
      </c>
      <c r="B33" s="2" t="s">
        <v>501</v>
      </c>
      <c r="C33" s="2" t="s">
        <v>502</v>
      </c>
      <c r="D33" s="2" t="s">
        <v>503</v>
      </c>
      <c r="E33" s="2" t="s">
        <v>472</v>
      </c>
      <c r="F33" s="2" t="s">
        <v>457</v>
      </c>
      <c r="G33" s="2" t="s">
        <v>387</v>
      </c>
      <c r="H33" s="2" t="s">
        <v>68</v>
      </c>
      <c r="I33" s="2" t="s">
        <v>504</v>
      </c>
      <c r="J33" s="2" t="s">
        <v>27</v>
      </c>
      <c r="K33" s="2" t="s">
        <v>505</v>
      </c>
    </row>
    <row r="34" s="1" customFormat="1" ht="20" customHeight="1" spans="1:11">
      <c r="A34" s="2" t="s">
        <v>155</v>
      </c>
      <c r="B34" s="2" t="s">
        <v>506</v>
      </c>
      <c r="C34" s="2" t="s">
        <v>507</v>
      </c>
      <c r="D34" s="2" t="s">
        <v>508</v>
      </c>
      <c r="E34" s="2" t="s">
        <v>472</v>
      </c>
      <c r="F34" s="2" t="s">
        <v>432</v>
      </c>
      <c r="G34" s="2" t="s">
        <v>387</v>
      </c>
      <c r="H34" s="2" t="s">
        <v>159</v>
      </c>
      <c r="I34" s="2" t="s">
        <v>509</v>
      </c>
      <c r="J34" s="2" t="s">
        <v>27</v>
      </c>
      <c r="K34" s="2" t="s">
        <v>510</v>
      </c>
    </row>
    <row r="35" s="1" customFormat="1" ht="20" customHeight="1" spans="1:11">
      <c r="A35" s="2" t="s">
        <v>58</v>
      </c>
      <c r="B35" s="2" t="s">
        <v>511</v>
      </c>
      <c r="C35" s="2" t="s">
        <v>512</v>
      </c>
      <c r="D35" s="2" t="s">
        <v>513</v>
      </c>
      <c r="E35" s="2" t="s">
        <v>472</v>
      </c>
      <c r="F35" s="2" t="s">
        <v>457</v>
      </c>
      <c r="G35" s="2" t="s">
        <v>387</v>
      </c>
      <c r="H35" s="2" t="s">
        <v>62</v>
      </c>
      <c r="I35" s="2" t="s">
        <v>514</v>
      </c>
      <c r="J35" s="2" t="s">
        <v>27</v>
      </c>
      <c r="K35" s="2" t="s">
        <v>515</v>
      </c>
    </row>
    <row r="36" s="1" customFormat="1" ht="20" customHeight="1" spans="1:11">
      <c r="A36" s="2" t="s">
        <v>284</v>
      </c>
      <c r="B36" s="2" t="s">
        <v>516</v>
      </c>
      <c r="C36" s="2" t="s">
        <v>517</v>
      </c>
      <c r="D36" s="2" t="s">
        <v>518</v>
      </c>
      <c r="E36" s="2" t="s">
        <v>404</v>
      </c>
      <c r="F36" s="2" t="s">
        <v>392</v>
      </c>
      <c r="G36" s="2" t="s">
        <v>387</v>
      </c>
      <c r="H36" s="2" t="s">
        <v>289</v>
      </c>
      <c r="I36" s="2" t="s">
        <v>519</v>
      </c>
      <c r="J36" s="2" t="s">
        <v>27</v>
      </c>
      <c r="K36" s="2" t="s">
        <v>520</v>
      </c>
    </row>
    <row r="37" s="1" customFormat="1" ht="20" customHeight="1" spans="1:11">
      <c r="A37" s="2" t="s">
        <v>324</v>
      </c>
      <c r="B37" s="2" t="s">
        <v>521</v>
      </c>
      <c r="C37" s="2" t="s">
        <v>517</v>
      </c>
      <c r="D37" s="2" t="s">
        <v>522</v>
      </c>
      <c r="E37" s="2" t="s">
        <v>385</v>
      </c>
      <c r="F37" s="2" t="s">
        <v>386</v>
      </c>
      <c r="G37" s="2" t="s">
        <v>387</v>
      </c>
      <c r="H37" s="2" t="s">
        <v>328</v>
      </c>
      <c r="I37" s="2" t="s">
        <v>523</v>
      </c>
      <c r="J37" s="2" t="s">
        <v>27</v>
      </c>
      <c r="K37" s="2" t="s">
        <v>524</v>
      </c>
    </row>
    <row r="38" s="1" customFormat="1" ht="20" customHeight="1" spans="1:11">
      <c r="A38" s="2" t="s">
        <v>52</v>
      </c>
      <c r="B38" s="2" t="s">
        <v>525</v>
      </c>
      <c r="C38" s="2" t="s">
        <v>526</v>
      </c>
      <c r="D38" s="2" t="s">
        <v>527</v>
      </c>
      <c r="E38" s="2" t="s">
        <v>472</v>
      </c>
      <c r="F38" s="2" t="s">
        <v>457</v>
      </c>
      <c r="G38" s="2" t="s">
        <v>387</v>
      </c>
      <c r="H38" s="2" t="s">
        <v>56</v>
      </c>
      <c r="I38" s="2" t="s">
        <v>528</v>
      </c>
      <c r="J38" s="2" t="s">
        <v>27</v>
      </c>
      <c r="K38" s="2" t="s">
        <v>529</v>
      </c>
    </row>
    <row r="39" s="1" customFormat="1" ht="20" customHeight="1" spans="1:11">
      <c r="A39" s="2" t="s">
        <v>149</v>
      </c>
      <c r="B39" s="2" t="s">
        <v>147</v>
      </c>
      <c r="C39" s="2" t="s">
        <v>530</v>
      </c>
      <c r="D39" s="2" t="s">
        <v>531</v>
      </c>
      <c r="E39" s="2" t="s">
        <v>472</v>
      </c>
      <c r="F39" s="2" t="s">
        <v>432</v>
      </c>
      <c r="G39" s="2" t="s">
        <v>387</v>
      </c>
      <c r="H39" s="2" t="s">
        <v>152</v>
      </c>
      <c r="I39" s="2" t="s">
        <v>532</v>
      </c>
      <c r="J39" s="2" t="s">
        <v>27</v>
      </c>
      <c r="K39" s="2" t="s">
        <v>533</v>
      </c>
    </row>
    <row r="40" s="1" customFormat="1" ht="20" customHeight="1" spans="1:11">
      <c r="A40" s="2" t="s">
        <v>45</v>
      </c>
      <c r="B40" s="2" t="s">
        <v>534</v>
      </c>
      <c r="C40" s="2" t="s">
        <v>535</v>
      </c>
      <c r="D40" s="2" t="s">
        <v>536</v>
      </c>
      <c r="E40" s="2" t="s">
        <v>472</v>
      </c>
      <c r="F40" s="2" t="s">
        <v>457</v>
      </c>
      <c r="G40" s="2" t="s">
        <v>387</v>
      </c>
      <c r="H40" s="2" t="s">
        <v>50</v>
      </c>
      <c r="I40" s="2" t="s">
        <v>537</v>
      </c>
      <c r="J40" s="2" t="s">
        <v>27</v>
      </c>
      <c r="K40" s="2" t="s">
        <v>538</v>
      </c>
    </row>
    <row r="41" s="1" customFormat="1" ht="20" customHeight="1" spans="1:11">
      <c r="A41" s="2" t="s">
        <v>142</v>
      </c>
      <c r="B41" s="2" t="s">
        <v>140</v>
      </c>
      <c r="C41" s="2" t="s">
        <v>539</v>
      </c>
      <c r="D41" s="2" t="s">
        <v>540</v>
      </c>
      <c r="E41" s="2" t="s">
        <v>472</v>
      </c>
      <c r="F41" s="2" t="s">
        <v>432</v>
      </c>
      <c r="G41" s="2" t="s">
        <v>387</v>
      </c>
      <c r="H41" s="2" t="s">
        <v>146</v>
      </c>
      <c r="I41" s="2" t="s">
        <v>541</v>
      </c>
      <c r="J41" s="2" t="s">
        <v>27</v>
      </c>
      <c r="K41" s="2" t="s">
        <v>542</v>
      </c>
    </row>
    <row r="42" s="1" customFormat="1" ht="20" customHeight="1" spans="1:11">
      <c r="A42" s="2" t="s">
        <v>194</v>
      </c>
      <c r="B42" s="2" t="s">
        <v>543</v>
      </c>
      <c r="C42" s="2" t="s">
        <v>544</v>
      </c>
      <c r="D42" s="2" t="s">
        <v>545</v>
      </c>
      <c r="E42" s="2" t="s">
        <v>432</v>
      </c>
      <c r="F42" s="2" t="s">
        <v>408</v>
      </c>
      <c r="G42" s="2" t="s">
        <v>387</v>
      </c>
      <c r="H42" s="2" t="s">
        <v>197</v>
      </c>
      <c r="I42" s="2" t="s">
        <v>546</v>
      </c>
      <c r="J42" s="2" t="s">
        <v>27</v>
      </c>
      <c r="K42" s="2" t="s">
        <v>547</v>
      </c>
    </row>
    <row r="43" s="1" customFormat="1" ht="20" customHeight="1" spans="1:11">
      <c r="A43" s="2" t="s">
        <v>307</v>
      </c>
      <c r="B43" s="2" t="s">
        <v>305</v>
      </c>
      <c r="C43" s="2" t="s">
        <v>539</v>
      </c>
      <c r="D43" s="2" t="s">
        <v>548</v>
      </c>
      <c r="E43" s="2" t="s">
        <v>549</v>
      </c>
      <c r="F43" s="2" t="s">
        <v>385</v>
      </c>
      <c r="G43" s="2" t="s">
        <v>387</v>
      </c>
      <c r="H43" s="2" t="s">
        <v>550</v>
      </c>
      <c r="I43" s="2" t="s">
        <v>551</v>
      </c>
      <c r="J43" s="2" t="s">
        <v>27</v>
      </c>
      <c r="K43" s="2" t="s">
        <v>552</v>
      </c>
    </row>
    <row r="44" s="1" customFormat="1" ht="20" customHeight="1" spans="1:11">
      <c r="A44" s="2" t="s">
        <v>259</v>
      </c>
      <c r="B44" s="2" t="s">
        <v>257</v>
      </c>
      <c r="C44" s="2" t="s">
        <v>398</v>
      </c>
      <c r="D44" s="2" t="s">
        <v>553</v>
      </c>
      <c r="E44" s="2" t="s">
        <v>457</v>
      </c>
      <c r="F44" s="2" t="s">
        <v>404</v>
      </c>
      <c r="G44" s="2" t="s">
        <v>387</v>
      </c>
      <c r="H44" s="2" t="s">
        <v>262</v>
      </c>
      <c r="I44" s="2" t="s">
        <v>554</v>
      </c>
      <c r="J44" s="2" t="s">
        <v>27</v>
      </c>
      <c r="K44" s="2" t="s">
        <v>555</v>
      </c>
    </row>
    <row r="45" s="1" customFormat="1" ht="20" customHeight="1" spans="1:11">
      <c r="A45" s="2" t="s">
        <v>134</v>
      </c>
      <c r="B45" s="2" t="s">
        <v>133</v>
      </c>
      <c r="C45" s="2" t="s">
        <v>556</v>
      </c>
      <c r="D45" s="2" t="s">
        <v>557</v>
      </c>
      <c r="E45" s="2" t="s">
        <v>457</v>
      </c>
      <c r="F45" s="2" t="s">
        <v>432</v>
      </c>
      <c r="G45" s="2" t="s">
        <v>387</v>
      </c>
      <c r="H45" s="2" t="s">
        <v>139</v>
      </c>
      <c r="I45" s="2" t="s">
        <v>558</v>
      </c>
      <c r="J45" s="2" t="s">
        <v>27</v>
      </c>
      <c r="K45" s="2" t="s">
        <v>559</v>
      </c>
    </row>
    <row r="46" s="1" customFormat="1" ht="20" customHeight="1" spans="1:11">
      <c r="A46" s="2" t="s">
        <v>127</v>
      </c>
      <c r="B46" s="2" t="s">
        <v>125</v>
      </c>
      <c r="C46" s="2" t="s">
        <v>530</v>
      </c>
      <c r="D46" s="2" t="s">
        <v>560</v>
      </c>
      <c r="E46" s="2" t="s">
        <v>561</v>
      </c>
      <c r="F46" s="2" t="s">
        <v>432</v>
      </c>
      <c r="G46" s="2" t="s">
        <v>387</v>
      </c>
      <c r="H46" s="2" t="s">
        <v>132</v>
      </c>
      <c r="I46" s="2" t="s">
        <v>562</v>
      </c>
      <c r="J46" s="2" t="s">
        <v>27</v>
      </c>
      <c r="K46" s="2" t="s">
        <v>563</v>
      </c>
    </row>
    <row r="47" s="1" customFormat="1" ht="20" customHeight="1" spans="1:11">
      <c r="A47" s="2" t="s">
        <v>175</v>
      </c>
      <c r="B47" s="2" t="s">
        <v>564</v>
      </c>
      <c r="C47" s="2" t="s">
        <v>565</v>
      </c>
      <c r="D47" s="2" t="s">
        <v>566</v>
      </c>
      <c r="E47" s="2" t="s">
        <v>457</v>
      </c>
      <c r="F47" s="2" t="s">
        <v>432</v>
      </c>
      <c r="G47" s="2" t="s">
        <v>387</v>
      </c>
      <c r="H47" s="2" t="s">
        <v>179</v>
      </c>
      <c r="I47" s="2" t="s">
        <v>567</v>
      </c>
      <c r="J47" s="2" t="s">
        <v>27</v>
      </c>
      <c r="K47" s="2" t="s">
        <v>568</v>
      </c>
    </row>
    <row r="48" s="1" customFormat="1" ht="20" customHeight="1" spans="1:11">
      <c r="A48" s="2" t="s">
        <v>187</v>
      </c>
      <c r="B48" s="2" t="s">
        <v>186</v>
      </c>
      <c r="C48" s="2" t="s">
        <v>539</v>
      </c>
      <c r="D48" s="2" t="s">
        <v>569</v>
      </c>
      <c r="E48" s="2" t="s">
        <v>432</v>
      </c>
      <c r="F48" s="2" t="s">
        <v>408</v>
      </c>
      <c r="G48" s="2" t="s">
        <v>387</v>
      </c>
      <c r="H48" s="2" t="s">
        <v>192</v>
      </c>
      <c r="I48" s="2" t="s">
        <v>570</v>
      </c>
      <c r="J48" s="2" t="s">
        <v>27</v>
      </c>
      <c r="K48" s="2" t="s">
        <v>571</v>
      </c>
    </row>
    <row r="49" s="1" customFormat="1" ht="20" customHeight="1" spans="1:11">
      <c r="A49" s="2" t="s">
        <v>115</v>
      </c>
      <c r="B49" s="2" t="s">
        <v>114</v>
      </c>
      <c r="C49" s="2" t="s">
        <v>390</v>
      </c>
      <c r="D49" s="2" t="s">
        <v>572</v>
      </c>
      <c r="E49" s="2" t="s">
        <v>472</v>
      </c>
      <c r="F49" s="2" t="s">
        <v>457</v>
      </c>
      <c r="G49" s="2" t="s">
        <v>387</v>
      </c>
      <c r="H49" s="2" t="s">
        <v>118</v>
      </c>
      <c r="I49" s="2" t="s">
        <v>573</v>
      </c>
      <c r="J49" s="2" t="s">
        <v>27</v>
      </c>
      <c r="K49" s="2" t="s">
        <v>574</v>
      </c>
    </row>
    <row r="50" s="1" customFormat="1" ht="20" customHeight="1" spans="1:11">
      <c r="A50" s="2" t="s">
        <v>181</v>
      </c>
      <c r="B50" s="2" t="s">
        <v>575</v>
      </c>
      <c r="C50" s="2" t="s">
        <v>526</v>
      </c>
      <c r="D50" s="2" t="s">
        <v>576</v>
      </c>
      <c r="E50" s="2" t="s">
        <v>457</v>
      </c>
      <c r="F50" s="2" t="s">
        <v>432</v>
      </c>
      <c r="G50" s="2" t="s">
        <v>387</v>
      </c>
      <c r="H50" s="2" t="s">
        <v>185</v>
      </c>
      <c r="I50" s="2" t="s">
        <v>577</v>
      </c>
      <c r="J50" s="2" t="s">
        <v>27</v>
      </c>
      <c r="K50" s="2" t="s">
        <v>578</v>
      </c>
    </row>
    <row r="51" s="1" customFormat="1" ht="20" customHeight="1" spans="1:11">
      <c r="A51" s="2" t="s">
        <v>102</v>
      </c>
      <c r="B51" s="2" t="s">
        <v>579</v>
      </c>
      <c r="C51" s="2" t="s">
        <v>535</v>
      </c>
      <c r="D51" s="2" t="s">
        <v>580</v>
      </c>
      <c r="E51" s="2" t="s">
        <v>581</v>
      </c>
      <c r="F51" s="2" t="s">
        <v>457</v>
      </c>
      <c r="G51" s="2" t="s">
        <v>387</v>
      </c>
      <c r="H51" s="2" t="s">
        <v>107</v>
      </c>
      <c r="I51" s="2" t="s">
        <v>582</v>
      </c>
      <c r="J51" s="2" t="s">
        <v>27</v>
      </c>
      <c r="K51" s="2" t="s">
        <v>583</v>
      </c>
    </row>
    <row r="52" s="1" customFormat="1" ht="20" customHeight="1" spans="1:11">
      <c r="A52" s="2" t="s">
        <v>38</v>
      </c>
      <c r="B52" s="2" t="s">
        <v>584</v>
      </c>
      <c r="C52" s="2" t="s">
        <v>585</v>
      </c>
      <c r="D52" s="2" t="s">
        <v>586</v>
      </c>
      <c r="E52" s="2" t="s">
        <v>587</v>
      </c>
      <c r="F52" s="2" t="s">
        <v>457</v>
      </c>
      <c r="G52" s="2" t="s">
        <v>387</v>
      </c>
      <c r="H52" s="2" t="s">
        <v>43</v>
      </c>
      <c r="I52" s="2" t="s">
        <v>588</v>
      </c>
      <c r="J52" s="2" t="s">
        <v>27</v>
      </c>
      <c r="K52" s="2" t="s">
        <v>589</v>
      </c>
    </row>
    <row r="53" s="1" customFormat="1" ht="20" customHeight="1" spans="1:11">
      <c r="A53" s="2" t="s">
        <v>30</v>
      </c>
      <c r="B53" s="2" t="s">
        <v>28</v>
      </c>
      <c r="C53" s="2" t="s">
        <v>590</v>
      </c>
      <c r="D53" s="2" t="s">
        <v>591</v>
      </c>
      <c r="E53" s="2" t="s">
        <v>592</v>
      </c>
      <c r="F53" s="2" t="s">
        <v>457</v>
      </c>
      <c r="G53" s="2" t="s">
        <v>387</v>
      </c>
      <c r="H53" s="2" t="s">
        <v>35</v>
      </c>
      <c r="I53" s="2" t="s">
        <v>593</v>
      </c>
      <c r="J53" s="2" t="s">
        <v>27</v>
      </c>
      <c r="K53" s="2" t="s">
        <v>594</v>
      </c>
    </row>
    <row r="54" s="1" customFormat="1" ht="20" customHeight="1" spans="1:11">
      <c r="A54" s="2" t="s">
        <v>162</v>
      </c>
      <c r="B54" s="2" t="s">
        <v>160</v>
      </c>
      <c r="C54" s="2" t="s">
        <v>526</v>
      </c>
      <c r="D54" s="2" t="s">
        <v>595</v>
      </c>
      <c r="E54" s="2" t="s">
        <v>549</v>
      </c>
      <c r="F54" s="2" t="s">
        <v>432</v>
      </c>
      <c r="G54" s="2" t="s">
        <v>387</v>
      </c>
      <c r="H54" s="2" t="s">
        <v>596</v>
      </c>
      <c r="I54" s="2" t="s">
        <v>597</v>
      </c>
      <c r="J54" s="2" t="s">
        <v>27</v>
      </c>
      <c r="K54" s="2" t="s">
        <v>598</v>
      </c>
    </row>
    <row r="55" s="1" customFormat="1" ht="20" customHeight="1" spans="1:11">
      <c r="A55" s="2" t="s">
        <v>317</v>
      </c>
      <c r="B55" s="2" t="s">
        <v>315</v>
      </c>
      <c r="C55" s="2" t="s">
        <v>599</v>
      </c>
      <c r="D55" s="2" t="s">
        <v>600</v>
      </c>
      <c r="E55" s="2" t="s">
        <v>404</v>
      </c>
      <c r="F55" s="2" t="s">
        <v>385</v>
      </c>
      <c r="G55" s="2" t="s">
        <v>387</v>
      </c>
      <c r="H55" s="2" t="s">
        <v>322</v>
      </c>
      <c r="I55" s="2" t="s">
        <v>601</v>
      </c>
      <c r="J55" s="2" t="s">
        <v>27</v>
      </c>
      <c r="K55" s="2" t="s">
        <v>602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2021-02-09T01:47:00Z</dcterms:created>
  <dcterms:modified xsi:type="dcterms:W3CDTF">2021-02-09T02:10:10Z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