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</definedName>
  </definedNames>
  <calcPr calcId="144525"/>
</workbook>
</file>

<file path=xl/sharedStrings.xml><?xml version="1.0" encoding="utf-8"?>
<sst xmlns="http://schemas.openxmlformats.org/spreadsheetml/2006/main" count="82" uniqueCount="57">
  <si>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</si>
  <si>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</si>
  <si>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</si>
  <si>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</si>
  <si>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</si>
  <si>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</si>
  <si>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</si>
  <si>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</si>
  <si>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</si>
  <si>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</si>
  <si>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</si>
  <si>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</si>
  <si>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</si>
  <si>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</si>
  <si>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</si>
  <si>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</si>
  <si>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</si>
  <si>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</si>
  <si>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</si>
  <si>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</si>
  <si>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</si>
  <si>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</si>
  <si>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</si>
  <si>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</si>
  <si>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豪华园景房&lt;双人入住&gt;&lt;双早&gt;&lt;大床&gt;</t>
  </si>
  <si>
    <t>CNY</t>
  </si>
  <si>
    <t>王雨梦</t>
  </si>
  <si>
    <t>CA4143210210CNY</t>
  </si>
  <si>
    <t>未提现</t>
  </si>
  <si>
    <t>携程开票</t>
  </si>
  <si>
    <t>取消</t>
  </si>
  <si>
    <t>[梅州]梅州昌盛豪生大酒店(57871614)</t>
  </si>
  <si>
    <t>豪华双床房&lt;双人入住&gt;&lt;今日特价 &gt;&lt;双早&gt;</t>
  </si>
  <si>
    <t>黄珊</t>
  </si>
  <si>
    <t>,</t>
  </si>
  <si>
    <t>A210210090557459</t>
  </si>
  <si>
    <t>合计415元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</si>
  <si>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</si>
  <si>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</si>
  <si>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</si>
  <si>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</si>
  <si>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</si>
  <si>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</si>
  <si>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</si>
  <si>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</si>
  <si>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</si>
  <si>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梅州昌盛豪生大酒店</t>
  </si>
  <si>
    <t>2021-01-25</t>
  </si>
  <si>
    <t>2021-01-26</t>
  </si>
  <si>
    <t>RMB</t>
  </si>
  <si>
    <t>415.00</t>
  </si>
  <si>
    <t/>
  </si>
  <si>
    <t>2021/1/25 11:04:34</t>
  </si>
  <si>
    <t>上海半岛酒店</t>
  </si>
  <si>
    <t>2021-01-22</t>
  </si>
  <si>
    <t>0.00</t>
  </si>
  <si>
    <t>2021/1/21 19:23:35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</si>
</sst>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7" borderId="8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14323147019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44218</v>
      </c>
      <c r="G2" s="5">
        <v>44222</v>
      </c>
      <c r="H2" s="4">
        <v>1</v>
      </c>
      <c r="I2" s="4">
        <v>4</v>
      </c>
      <c r="J2" s="4">
        <v>4</v>
      </c>
      <c r="K2" s="4" t="s">
        <v>25</v>
      </c>
      <c r="L2" s="4">
        <v>8884</v>
      </c>
      <c r="M2" s="4">
        <v>8884</v>
      </c>
      <c r="N2" s="4" t="s">
        <v>26</v>
      </c>
      <c r="O2" s="4" t="s">
        <v>27</v>
      </c>
      <c r="P2" s="4" t="s">
        <v>28</v>
      </c>
      <c r="Q2" s="4">
        <v>0</v>
      </c>
      <c r="R2" s="6">
        <v>44217</v>
      </c>
      <c r="S2" s="5">
        <v>44237</v>
      </c>
      <c r="T2" s="4" t="s">
        <v>29</v>
      </c>
    </row>
    <row r="3" s="4" customFormat="1" spans="1:20">
      <c r="A3" s="4">
        <v>14323147019</v>
      </c>
      <c r="B3" s="4" t="s">
        <v>21</v>
      </c>
      <c r="C3" s="4" t="s">
        <v>30</v>
      </c>
      <c r="D3" s="4" t="s">
        <v>23</v>
      </c>
      <c r="E3" s="4" t="s">
        <v>24</v>
      </c>
      <c r="F3" s="5">
        <v>44218</v>
      </c>
      <c r="G3" s="5">
        <v>44222</v>
      </c>
      <c r="H3" s="4">
        <v>1</v>
      </c>
      <c r="I3" s="4">
        <v>4</v>
      </c>
      <c r="J3" s="4">
        <v>4</v>
      </c>
      <c r="K3" s="4" t="s">
        <v>25</v>
      </c>
      <c r="L3" s="4">
        <v>-8884</v>
      </c>
      <c r="M3" s="4">
        <v>-8884</v>
      </c>
      <c r="N3" s="4" t="s">
        <v>26</v>
      </c>
      <c r="O3" s="4" t="s">
        <v>27</v>
      </c>
      <c r="P3" s="4" t="s">
        <v>28</v>
      </c>
      <c r="Q3" s="4">
        <v>0</v>
      </c>
      <c r="R3" s="6">
        <v>44217</v>
      </c>
      <c r="S3" s="5">
        <v>44237</v>
      </c>
      <c r="T3" s="4" t="s">
        <v>29</v>
      </c>
    </row>
    <row r="4" s="4" customFormat="1" spans="1:20">
      <c r="A4" s="4">
        <v>14337959076</v>
      </c>
      <c r="B4" s="4" t="s">
        <v>21</v>
      </c>
      <c r="C4" s="4" t="s">
        <v>22</v>
      </c>
      <c r="D4" s="4" t="s">
        <v>31</v>
      </c>
      <c r="E4" s="4" t="s">
        <v>32</v>
      </c>
      <c r="F4" s="5">
        <v>44221</v>
      </c>
      <c r="G4" s="5">
        <v>44222</v>
      </c>
      <c r="H4" s="4">
        <v>1</v>
      </c>
      <c r="I4" s="4">
        <v>1</v>
      </c>
      <c r="J4" s="4">
        <v>1</v>
      </c>
      <c r="K4" s="4" t="s">
        <v>25</v>
      </c>
      <c r="L4" s="4">
        <v>415</v>
      </c>
      <c r="M4" s="4">
        <v>415</v>
      </c>
      <c r="N4" s="4" t="s">
        <v>33</v>
      </c>
      <c r="O4" s="4" t="s">
        <v>27</v>
      </c>
      <c r="P4" s="4" t="s">
        <v>28</v>
      </c>
      <c r="Q4" s="4">
        <v>0</v>
      </c>
      <c r="R4" s="6">
        <v>44221</v>
      </c>
      <c r="S4" s="5">
        <v>44237</v>
      </c>
      <c r="T4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I11" sqref="I11"/>
    </sheetView>
  </sheetViews>
  <sheetFormatPr defaultColWidth="9" defaultRowHeight="13.5" outlineLevelRow="7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34</v>
      </c>
    </row>
    <row r="2" s="4" customFormat="1" spans="1:11">
      <c r="A2" s="4">
        <v>14323147019</v>
      </c>
      <c r="B2" s="4">
        <v>0</v>
      </c>
      <c r="C2" s="4" t="str">
        <f>VLOOKUP(A2,HOP!A:H,8,0)</f>
        <v>0.00</v>
      </c>
      <c r="D2" s="4">
        <f>VLOOKUP(A2,HOP!A:B,2,0)</f>
        <v>1959013</v>
      </c>
      <c r="E2" s="4">
        <f>B2-C2</f>
        <v>0</v>
      </c>
      <c r="K2" s="4" t="str">
        <f>$K$1&amp;D2</f>
        <v>,1959013</v>
      </c>
    </row>
    <row r="3" s="4" customFormat="1" spans="1:11">
      <c r="A3" s="4">
        <v>14337959076</v>
      </c>
      <c r="B3" s="4">
        <v>415</v>
      </c>
      <c r="C3" s="4" t="str">
        <f>VLOOKUP(A3,HOP!A:H,8,0)</f>
        <v>415.00</v>
      </c>
      <c r="D3" s="4">
        <f>VLOOKUP(A3,HOP!A:B,2,0)</f>
        <v>1963642</v>
      </c>
      <c r="E3" s="4">
        <f>B3-C3</f>
        <v>0</v>
      </c>
      <c r="K3" s="4" t="str">
        <f>$K$1&amp;D3</f>
        <v>,1963642</v>
      </c>
    </row>
    <row r="5" spans="2:2">
      <c r="B5" s="4">
        <f>SUM(B2:B4)</f>
        <v>415</v>
      </c>
    </row>
    <row r="7" spans="1:1">
      <c r="A7" s="4" t="s">
        <v>35</v>
      </c>
    </row>
    <row r="8" spans="1:1">
      <c r="A8" s="4" t="s">
        <v>36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A2" sqref="A2:B3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37</v>
      </c>
      <c r="B1" s="2" t="s">
        <v>38</v>
      </c>
      <c r="C1" s="2" t="s">
        <v>39</v>
      </c>
      <c r="D1" s="2" t="s">
        <v>40</v>
      </c>
      <c r="E1" s="2" t="s">
        <v>5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17</v>
      </c>
    </row>
    <row r="2" s="1" customFormat="1" ht="20" customHeight="1" spans="1:11">
      <c r="A2" s="3">
        <v>14337959076</v>
      </c>
      <c r="B2" s="3">
        <v>1963642</v>
      </c>
      <c r="C2" s="2" t="s">
        <v>46</v>
      </c>
      <c r="D2" s="2" t="s">
        <v>33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2" t="s">
        <v>51</v>
      </c>
      <c r="K2" s="2" t="s">
        <v>52</v>
      </c>
    </row>
    <row r="3" s="1" customFormat="1" ht="20" customHeight="1" spans="1:11">
      <c r="A3" s="3">
        <v>14323147019</v>
      </c>
      <c r="B3" s="3">
        <v>1959013</v>
      </c>
      <c r="C3" s="2" t="s">
        <v>53</v>
      </c>
      <c r="D3" s="2" t="s">
        <v>26</v>
      </c>
      <c r="E3" s="2" t="s">
        <v>54</v>
      </c>
      <c r="F3" s="2" t="s">
        <v>48</v>
      </c>
      <c r="G3" s="2" t="s">
        <v>49</v>
      </c>
      <c r="H3" s="2" t="s">
        <v>55</v>
      </c>
      <c r="I3" s="2" t="s">
        <v>51</v>
      </c>
      <c r="J3" s="2" t="s">
        <v>51</v>
      </c>
      <c r="K3" s="2" t="s">
        <v>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2021-02-10T01:02:31Z</dcterms:created>
  <dcterms:modified xsi:type="dcterms:W3CDTF">2021-02-10T01:07:38Z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