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对账!$A$1:$P$6</definedName>
  </definedNames>
  <calcPr calcId="144525"/>
</workbook>
</file>

<file path=xl/sharedStrings.xml><?xml version="1.0" encoding="utf-8"?>
<sst xmlns="http://schemas.openxmlformats.org/spreadsheetml/2006/main" count="137" uniqueCount="75">
  <si>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</si>
  <si>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</si>
  <si>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</si>
  <si>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</si>
  <si>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</si>
  <si>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</si>
  <si>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</si>
  <si>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</si>
  <si>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</si>
  <si>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</si>
  <si>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</si>
  <si>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</si>
  <si>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</si>
  <si>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</si>
  <si>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</si>
  <si>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</si>
  <si>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</si>
  <si>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</si>
  <si>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</si>
  <si>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</si>
  <si>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</si>
  <si>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</si>
  <si>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</si>
  <si>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[成都]成都凯宾斯基饭店(51591609)</t>
  </si>
  <si>
    <t>豪华大床间&lt;内宾&gt;&lt;双人入住&gt;&lt;预付&gt;&lt;双早&gt;</t>
  </si>
  <si>
    <t>CNY</t>
  </si>
  <si>
    <t>王浩</t>
  </si>
  <si>
    <t>CA11323210211CNY</t>
  </si>
  <si>
    <t>未提现</t>
  </si>
  <si>
    <t>携程开票</t>
  </si>
  <si>
    <t>[广州]广东迎宾馆(69047225)</t>
  </si>
  <si>
    <t>园景双床房(白云楼)&lt;内宾&gt;&lt;双人入住&gt;&lt;预付&gt;&lt;无早&gt;</t>
  </si>
  <si>
    <t>吴蔼姗</t>
  </si>
  <si>
    <t>[北京]7天连锁酒店(北京定慧寺五路居地铁站店)(66082278)</t>
  </si>
  <si>
    <t>自主大床房&lt;内宾&gt;&lt;双人入住&gt;&lt;预付&gt;&lt;无早&gt;</t>
  </si>
  <si>
    <t>宋肖</t>
  </si>
  <si>
    <t>[宁波]宁波北仑世茂希尔顿逸林酒店(54929919)</t>
  </si>
  <si>
    <t>豪华双床房&lt;内宾&gt;&lt;双人入住&gt;&lt;预付&gt;&lt;双早&gt;</t>
  </si>
  <si>
    <t>王健</t>
  </si>
  <si>
    <t>[抚州]格林豪泰酒店(抚州临川一中智选店)(70405239)</t>
  </si>
  <si>
    <t>特色大床房&lt;内宾&gt;&lt;双人入住&gt;&lt;预付&gt;&lt;无早&gt;</t>
  </si>
  <si>
    <t>李月才</t>
  </si>
  <si>
    <t>取消</t>
  </si>
  <si>
    <t>,</t>
  </si>
  <si>
    <t>A210211082712459</t>
  </si>
  <si>
    <t>合计1753元/2113.66 HKD</t>
  </si>
  <si>
    <t>CNY / HKD 当前参考汇率: 1.20573734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</si>
  <si>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</si>
  <si>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</si>
  <si>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</si>
  <si>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</si>
  <si>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</si>
  <si>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</si>
  <si>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</si>
  <si>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</si>
  <si>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</si>
  <si>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格林豪泰酒店(抚州临川一中智选店)</t>
  </si>
  <si>
    <t>2021-01-26</t>
  </si>
  <si>
    <t>2021-01-27</t>
  </si>
  <si>
    <t>RMB</t>
  </si>
  <si>
    <t>0.00</t>
  </si>
  <si>
    <t>95010</t>
  </si>
  <si>
    <t>2021/1/26 22:16:10</t>
  </si>
  <si>
    <t>宁波北仑世茂希尔顿逸林酒店</t>
  </si>
  <si>
    <t>589.00</t>
  </si>
  <si>
    <t>2021/1/26 17:46:09</t>
  </si>
  <si>
    <t>7天连锁酒店(北京定慧寺五路居地铁站店)</t>
  </si>
  <si>
    <t>139.00</t>
  </si>
  <si>
    <t>2021/1/26 17:27:32</t>
  </si>
  <si>
    <t>广东迎宾馆</t>
  </si>
  <si>
    <t>397.00</t>
  </si>
  <si>
    <t>2021/1/26 11:53:48</t>
  </si>
  <si>
    <t>成都凯宾斯基饭店</t>
  </si>
  <si>
    <t>628.00</t>
  </si>
  <si>
    <t>2021/1/26 11:32:09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</si>
</sst>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14340677810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44222</v>
      </c>
      <c r="G2" s="5">
        <v>44223</v>
      </c>
      <c r="H2" s="4">
        <v>1</v>
      </c>
      <c r="I2" s="4">
        <v>1</v>
      </c>
      <c r="J2" s="4">
        <v>1</v>
      </c>
      <c r="K2" s="4" t="s">
        <v>25</v>
      </c>
      <c r="L2" s="4">
        <v>628</v>
      </c>
      <c r="M2" s="4">
        <v>628</v>
      </c>
      <c r="N2" s="4" t="s">
        <v>26</v>
      </c>
      <c r="O2" s="4" t="s">
        <v>27</v>
      </c>
      <c r="P2" s="4" t="s">
        <v>28</v>
      </c>
      <c r="Q2" s="4">
        <v>0</v>
      </c>
      <c r="R2" s="6">
        <v>44222</v>
      </c>
      <c r="S2" s="5">
        <v>44238</v>
      </c>
      <c r="T2" s="4" t="s">
        <v>29</v>
      </c>
      <c r="U2" s="4">
        <v>1964971</v>
      </c>
    </row>
    <row r="3" s="4" customFormat="1" spans="1:21">
      <c r="A3" s="4">
        <v>14340735399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44222</v>
      </c>
      <c r="G3" s="5">
        <v>44223</v>
      </c>
      <c r="H3" s="4">
        <v>1</v>
      </c>
      <c r="I3" s="4">
        <v>1</v>
      </c>
      <c r="J3" s="4">
        <v>1</v>
      </c>
      <c r="K3" s="4" t="s">
        <v>25</v>
      </c>
      <c r="L3" s="4">
        <v>397</v>
      </c>
      <c r="M3" s="4">
        <v>397</v>
      </c>
      <c r="N3" s="4" t="s">
        <v>32</v>
      </c>
      <c r="O3" s="4" t="s">
        <v>27</v>
      </c>
      <c r="P3" s="4" t="s">
        <v>28</v>
      </c>
      <c r="Q3" s="4">
        <v>0</v>
      </c>
      <c r="R3" s="6">
        <v>44222</v>
      </c>
      <c r="S3" s="5">
        <v>44238</v>
      </c>
      <c r="T3" s="4" t="s">
        <v>29</v>
      </c>
      <c r="U3" s="4">
        <v>1965013</v>
      </c>
    </row>
    <row r="4" s="4" customFormat="1" spans="1:21">
      <c r="A4" s="4">
        <v>14341619725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44222</v>
      </c>
      <c r="G4" s="5">
        <v>44223</v>
      </c>
      <c r="H4" s="4">
        <v>1</v>
      </c>
      <c r="I4" s="4">
        <v>1</v>
      </c>
      <c r="J4" s="4">
        <v>1</v>
      </c>
      <c r="K4" s="4" t="s">
        <v>25</v>
      </c>
      <c r="L4" s="4">
        <v>139</v>
      </c>
      <c r="M4" s="4">
        <v>139</v>
      </c>
      <c r="N4" s="4" t="s">
        <v>35</v>
      </c>
      <c r="O4" s="4" t="s">
        <v>27</v>
      </c>
      <c r="P4" s="4" t="s">
        <v>28</v>
      </c>
      <c r="Q4" s="4">
        <v>0</v>
      </c>
      <c r="R4" s="6">
        <v>44222</v>
      </c>
      <c r="S4" s="5">
        <v>44238</v>
      </c>
      <c r="T4" s="4" t="s">
        <v>29</v>
      </c>
      <c r="U4" s="4">
        <v>1965466</v>
      </c>
    </row>
    <row r="5" s="4" customFormat="1" spans="1:21">
      <c r="A5" s="4">
        <v>14341677229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44222</v>
      </c>
      <c r="G5" s="5">
        <v>44223</v>
      </c>
      <c r="H5" s="4">
        <v>1</v>
      </c>
      <c r="I5" s="4">
        <v>1</v>
      </c>
      <c r="J5" s="4">
        <v>1</v>
      </c>
      <c r="K5" s="4" t="s">
        <v>25</v>
      </c>
      <c r="L5" s="4">
        <v>589</v>
      </c>
      <c r="M5" s="4">
        <v>589</v>
      </c>
      <c r="N5" s="4" t="s">
        <v>38</v>
      </c>
      <c r="O5" s="4" t="s">
        <v>27</v>
      </c>
      <c r="P5" s="4" t="s">
        <v>28</v>
      </c>
      <c r="Q5" s="4">
        <v>0</v>
      </c>
      <c r="R5" s="6">
        <v>44222</v>
      </c>
      <c r="S5" s="5">
        <v>44238</v>
      </c>
      <c r="T5" s="4" t="s">
        <v>29</v>
      </c>
      <c r="U5" s="4">
        <v>1965490</v>
      </c>
    </row>
    <row r="6" s="4" customFormat="1" spans="1:21">
      <c r="A6" s="4">
        <v>14344619665</v>
      </c>
      <c r="B6" s="4" t="s">
        <v>21</v>
      </c>
      <c r="C6" s="4" t="s">
        <v>22</v>
      </c>
      <c r="D6" s="4" t="s">
        <v>39</v>
      </c>
      <c r="E6" s="4" t="s">
        <v>40</v>
      </c>
      <c r="F6" s="5">
        <v>44222</v>
      </c>
      <c r="G6" s="5">
        <v>44223</v>
      </c>
      <c r="H6" s="4">
        <v>1</v>
      </c>
      <c r="I6" s="4">
        <v>1</v>
      </c>
      <c r="J6" s="4">
        <v>1</v>
      </c>
      <c r="K6" s="4" t="s">
        <v>25</v>
      </c>
      <c r="L6" s="4">
        <v>177</v>
      </c>
      <c r="M6" s="4">
        <v>177</v>
      </c>
      <c r="N6" s="4" t="s">
        <v>41</v>
      </c>
      <c r="O6" s="4" t="s">
        <v>27</v>
      </c>
      <c r="P6" s="4" t="s">
        <v>28</v>
      </c>
      <c r="Q6" s="4">
        <v>0</v>
      </c>
      <c r="R6" s="6">
        <v>44222</v>
      </c>
      <c r="S6" s="5">
        <v>44238</v>
      </c>
      <c r="T6" s="4" t="s">
        <v>29</v>
      </c>
      <c r="U6" s="4">
        <v>1965965</v>
      </c>
    </row>
    <row r="7" s="4" customFormat="1" spans="1:21">
      <c r="A7" s="4">
        <v>14344619665</v>
      </c>
      <c r="B7" s="4" t="s">
        <v>21</v>
      </c>
      <c r="C7" s="4" t="s">
        <v>42</v>
      </c>
      <c r="D7" s="4" t="s">
        <v>39</v>
      </c>
      <c r="E7" s="4" t="s">
        <v>40</v>
      </c>
      <c r="F7" s="5">
        <v>44222</v>
      </c>
      <c r="G7" s="5">
        <v>44223</v>
      </c>
      <c r="H7" s="4">
        <v>1</v>
      </c>
      <c r="I7" s="4">
        <v>1</v>
      </c>
      <c r="J7" s="4">
        <v>1</v>
      </c>
      <c r="K7" s="4" t="s">
        <v>25</v>
      </c>
      <c r="L7" s="4">
        <v>-177</v>
      </c>
      <c r="M7" s="4">
        <v>-177</v>
      </c>
      <c r="N7" s="4" t="s">
        <v>41</v>
      </c>
      <c r="O7" s="4" t="s">
        <v>27</v>
      </c>
      <c r="P7" s="4" t="s">
        <v>28</v>
      </c>
      <c r="Q7" s="4">
        <v>0</v>
      </c>
      <c r="R7" s="6">
        <v>44222</v>
      </c>
      <c r="S7" s="5">
        <v>44238</v>
      </c>
      <c r="T7" s="4" t="s">
        <v>29</v>
      </c>
      <c r="U7" s="4">
        <v>1965965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J14" sqref="J14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43</v>
      </c>
    </row>
    <row r="2" s="4" customFormat="1" spans="1:11">
      <c r="A2" s="4">
        <v>14340677810</v>
      </c>
      <c r="B2" s="4">
        <v>628</v>
      </c>
      <c r="C2" s="4" t="str">
        <f>VLOOKUP(A2,HOP!A:H,8,0)</f>
        <v>628.00</v>
      </c>
      <c r="D2" s="4">
        <f>VLOOKUP(A2,HOP!A:B,2,0)</f>
        <v>1964971</v>
      </c>
      <c r="E2" s="4">
        <f>B2-C2</f>
        <v>0</v>
      </c>
      <c r="K2" s="4" t="str">
        <f>$K$1&amp;D2</f>
        <v>,1964971</v>
      </c>
    </row>
    <row r="3" s="4" customFormat="1" spans="1:11">
      <c r="A3" s="4">
        <v>14340735399</v>
      </c>
      <c r="B3" s="4">
        <v>397</v>
      </c>
      <c r="C3" s="4" t="str">
        <f>VLOOKUP(A3,HOP!A:H,8,0)</f>
        <v>397.00</v>
      </c>
      <c r="D3" s="4">
        <f>VLOOKUP(A3,HOP!A:B,2,0)</f>
        <v>1965013</v>
      </c>
      <c r="E3" s="4">
        <f>B3-C3</f>
        <v>0</v>
      </c>
      <c r="K3" s="4" t="str">
        <f>$K$1&amp;D3</f>
        <v>,1965013</v>
      </c>
    </row>
    <row r="4" s="4" customFormat="1" spans="1:11">
      <c r="A4" s="4">
        <v>14341619725</v>
      </c>
      <c r="B4" s="4">
        <v>139</v>
      </c>
      <c r="C4" s="4" t="str">
        <f>VLOOKUP(A4,HOP!A:H,8,0)</f>
        <v>139.00</v>
      </c>
      <c r="D4" s="4">
        <f>VLOOKUP(A4,HOP!A:B,2,0)</f>
        <v>1965466</v>
      </c>
      <c r="E4" s="4">
        <f>B4-C4</f>
        <v>0</v>
      </c>
      <c r="K4" s="4" t="str">
        <f>$K$1&amp;D4</f>
        <v>,1965466</v>
      </c>
    </row>
    <row r="5" s="4" customFormat="1" spans="1:11">
      <c r="A5" s="4">
        <v>14341677229</v>
      </c>
      <c r="B5" s="4">
        <v>589</v>
      </c>
      <c r="C5" s="4" t="str">
        <f>VLOOKUP(A5,HOP!A:H,8,0)</f>
        <v>589.00</v>
      </c>
      <c r="D5" s="4">
        <f>VLOOKUP(A5,HOP!A:B,2,0)</f>
        <v>1965490</v>
      </c>
      <c r="E5" s="4">
        <f>B5-C5</f>
        <v>0</v>
      </c>
      <c r="K5" s="4" t="str">
        <f>$K$1&amp;D5</f>
        <v>,1965490</v>
      </c>
    </row>
    <row r="6" s="4" customFormat="1" spans="1:11">
      <c r="A6" s="4">
        <v>14344619665</v>
      </c>
      <c r="B6" s="4">
        <v>0</v>
      </c>
      <c r="C6" s="4" t="str">
        <f>VLOOKUP(A6,HOP!A:H,8,0)</f>
        <v>0.00</v>
      </c>
      <c r="D6" s="4">
        <f>VLOOKUP(A6,HOP!A:B,2,0)</f>
        <v>1965965</v>
      </c>
      <c r="E6" s="4">
        <f>B6-C6</f>
        <v>0</v>
      </c>
      <c r="K6" s="4" t="str">
        <f>$K$1&amp;D6</f>
        <v>,1965965</v>
      </c>
    </row>
    <row r="8" spans="2:2">
      <c r="B8" s="4">
        <f>SUM(B2:B7)</f>
        <v>1753</v>
      </c>
    </row>
    <row r="10" spans="1:1">
      <c r="A10" s="4" t="s">
        <v>44</v>
      </c>
    </row>
    <row r="11" spans="1:1">
      <c r="A11" s="4" t="s">
        <v>45</v>
      </c>
    </row>
    <row r="12" spans="1:1">
      <c r="A12" s="4" t="s">
        <v>46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B19" sqref="B19"/>
    </sheetView>
  </sheetViews>
  <sheetFormatPr defaultColWidth="8" defaultRowHeight="12.75" outlineLevelRow="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47</v>
      </c>
      <c r="B1" s="2" t="s">
        <v>48</v>
      </c>
      <c r="C1" s="2" t="s">
        <v>49</v>
      </c>
      <c r="D1" s="2" t="s">
        <v>50</v>
      </c>
      <c r="E1" s="2" t="s">
        <v>5</v>
      </c>
      <c r="F1" s="2" t="s">
        <v>51</v>
      </c>
      <c r="G1" s="2" t="s">
        <v>52</v>
      </c>
      <c r="H1" s="2" t="s">
        <v>53</v>
      </c>
      <c r="I1" s="2" t="s">
        <v>54</v>
      </c>
      <c r="J1" s="2" t="s">
        <v>55</v>
      </c>
      <c r="K1" s="2" t="s">
        <v>17</v>
      </c>
    </row>
    <row r="2" s="1" customFormat="1" ht="20" customHeight="1" spans="1:11">
      <c r="A2" s="3">
        <v>14344619665</v>
      </c>
      <c r="B2" s="3">
        <v>1965965</v>
      </c>
      <c r="C2" s="2" t="s">
        <v>56</v>
      </c>
      <c r="D2" s="2" t="s">
        <v>41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41</v>
      </c>
      <c r="J2" s="2" t="s">
        <v>61</v>
      </c>
      <c r="K2" s="2" t="s">
        <v>62</v>
      </c>
    </row>
    <row r="3" s="1" customFormat="1" ht="20" customHeight="1" spans="1:11">
      <c r="A3" s="3">
        <v>14341677229</v>
      </c>
      <c r="B3" s="3">
        <v>1965490</v>
      </c>
      <c r="C3" s="2" t="s">
        <v>63</v>
      </c>
      <c r="D3" s="2" t="s">
        <v>38</v>
      </c>
      <c r="E3" s="2" t="s">
        <v>57</v>
      </c>
      <c r="F3" s="2" t="s">
        <v>58</v>
      </c>
      <c r="G3" s="2" t="s">
        <v>59</v>
      </c>
      <c r="H3" s="2" t="s">
        <v>64</v>
      </c>
      <c r="I3" s="2" t="s">
        <v>38</v>
      </c>
      <c r="J3" s="2" t="s">
        <v>61</v>
      </c>
      <c r="K3" s="2" t="s">
        <v>65</v>
      </c>
    </row>
    <row r="4" s="1" customFormat="1" ht="20" customHeight="1" spans="1:11">
      <c r="A4" s="3">
        <v>14341619725</v>
      </c>
      <c r="B4" s="3">
        <v>1965466</v>
      </c>
      <c r="C4" s="2" t="s">
        <v>66</v>
      </c>
      <c r="D4" s="2" t="s">
        <v>35</v>
      </c>
      <c r="E4" s="2" t="s">
        <v>57</v>
      </c>
      <c r="F4" s="2" t="s">
        <v>58</v>
      </c>
      <c r="G4" s="2" t="s">
        <v>59</v>
      </c>
      <c r="H4" s="2" t="s">
        <v>67</v>
      </c>
      <c r="I4" s="2" t="s">
        <v>35</v>
      </c>
      <c r="J4" s="2" t="s">
        <v>61</v>
      </c>
      <c r="K4" s="2" t="s">
        <v>68</v>
      </c>
    </row>
    <row r="5" s="1" customFormat="1" ht="20" customHeight="1" spans="1:11">
      <c r="A5" s="3">
        <v>14340735399</v>
      </c>
      <c r="B5" s="3">
        <v>1965013</v>
      </c>
      <c r="C5" s="2" t="s">
        <v>69</v>
      </c>
      <c r="D5" s="2" t="s">
        <v>32</v>
      </c>
      <c r="E5" s="2" t="s">
        <v>57</v>
      </c>
      <c r="F5" s="2" t="s">
        <v>58</v>
      </c>
      <c r="G5" s="2" t="s">
        <v>59</v>
      </c>
      <c r="H5" s="2" t="s">
        <v>70</v>
      </c>
      <c r="I5" s="2" t="s">
        <v>32</v>
      </c>
      <c r="J5" s="2" t="s">
        <v>61</v>
      </c>
      <c r="K5" s="2" t="s">
        <v>71</v>
      </c>
    </row>
    <row r="6" s="1" customFormat="1" ht="20" customHeight="1" spans="1:11">
      <c r="A6" s="3">
        <v>14340677810</v>
      </c>
      <c r="B6" s="3">
        <v>1964971</v>
      </c>
      <c r="C6" s="2" t="s">
        <v>72</v>
      </c>
      <c r="D6" s="2" t="s">
        <v>26</v>
      </c>
      <c r="E6" s="2" t="s">
        <v>57</v>
      </c>
      <c r="F6" s="2" t="s">
        <v>58</v>
      </c>
      <c r="G6" s="2" t="s">
        <v>59</v>
      </c>
      <c r="H6" s="2" t="s">
        <v>73</v>
      </c>
      <c r="I6" s="2" t="s">
        <v>26</v>
      </c>
      <c r="J6" s="2" t="s">
        <v>61</v>
      </c>
      <c r="K6" s="2" t="s">
        <v>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2021-02-11T00:24:08Z</dcterms:created>
  <dcterms:modified xsi:type="dcterms:W3CDTF">2021-02-11T00:28:38Z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