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对账!$A$1:$P$11</definedName>
  </definedNames>
  <calcPr calcId="144525"/>
</workbook>
</file>

<file path=xl/sharedStrings.xml><?xml version="1.0" encoding="utf-8"?>
<sst xmlns="http://schemas.openxmlformats.org/spreadsheetml/2006/main" count="226" uniqueCount="101">
  <si>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</si>
  <si>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</si>
  <si>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</si>
  <si>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</si>
  <si>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</si>
  <si>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</si>
  <si>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</si>
  <si>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</si>
  <si>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</si>
  <si>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</si>
  <si>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</si>
  <si>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</si>
  <si>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</si>
  <si>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</si>
  <si>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</si>
  <si>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</si>
  <si>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</si>
  <si>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</si>
  <si>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</si>
  <si>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</si>
  <si>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</si>
  <si>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</si>
  <si>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</si>
  <si>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[北京]希岸deluxe酒店(北京广安门地铁站店)(67321895)</t>
  </si>
  <si>
    <t>Deluxe双床房&lt;内宾&gt;&lt;双人入住&gt;&lt;预付&gt;&lt;无早&gt;</t>
  </si>
  <si>
    <t>CNY</t>
  </si>
  <si>
    <t>王志新</t>
  </si>
  <si>
    <t>CA363210211CNY</t>
  </si>
  <si>
    <t>未提现</t>
  </si>
  <si>
    <t>携程开票</t>
  </si>
  <si>
    <t>取消</t>
  </si>
  <si>
    <t>[拉萨]7天优品酒店(拉萨布达拉宫店)(67324628)</t>
  </si>
  <si>
    <t>优品大床房&lt;内宾&gt;&lt;双人入住&gt;&lt;预付&gt;&lt;无早&gt;</t>
  </si>
  <si>
    <t>刘洋鸣</t>
  </si>
  <si>
    <t>[无锡]无锡君来洲际酒店(69304923)</t>
  </si>
  <si>
    <t>洲际豪华大床房&lt;内宾&gt;&lt;双人入住&gt;&lt;预付&gt;&lt;无早&gt;</t>
  </si>
  <si>
    <t>白艳</t>
  </si>
  <si>
    <t>[广州]麗枫酒店(广州黄埔东路文冲地铁站店)(67318419)</t>
  </si>
  <si>
    <t>豪华大床房&lt;内宾&gt;&lt;双人入住&gt;&lt;预付&gt;&lt;无早&gt;</t>
  </si>
  <si>
    <t>白泽雨</t>
  </si>
  <si>
    <t>许国泽</t>
  </si>
  <si>
    <t>[北京]7天连锁酒店(北京定慧寺五路居地铁站店)(67322556)</t>
  </si>
  <si>
    <t>自主大床房&lt;内宾&gt;&lt;双人入住&gt;&lt;预付&gt;&lt;无早&gt;</t>
  </si>
  <si>
    <t>黄燕</t>
  </si>
  <si>
    <t>[广州]广东亚洲国际大酒店(9825823)</t>
  </si>
  <si>
    <t>豪华套房&lt;内宾&gt;&lt;双人入住&gt;&lt;预付&gt;&lt;无早&gt;</t>
  </si>
  <si>
    <t>潘佳</t>
  </si>
  <si>
    <t>[西安]7天优品酒店(西安大雁塔小寨地铁站店)(67322272)</t>
  </si>
  <si>
    <t>优享双床房&lt;内宾&gt;&lt;双人入住&gt;&lt;预付&gt;&lt;无早&gt;</t>
  </si>
  <si>
    <t>李志远</t>
  </si>
  <si>
    <t>[上海]上海虹桥绿地铂瑞酒店(68265484)</t>
  </si>
  <si>
    <t>超级高级大床房&lt;内宾&gt;&lt;双人入住&gt;&lt;预付&gt;&lt;无早&gt;</t>
  </si>
  <si>
    <t>房晓键</t>
  </si>
  <si>
    <t>[上海]上海虹桥锦江大酒店(9821225)</t>
  </si>
  <si>
    <t>豪华套房&lt;内宾&gt;&lt;双人入住&gt;&lt;预付&gt;&lt;双早&gt;</t>
  </si>
  <si>
    <t>吴士顺</t>
  </si>
  <si>
    <t>,</t>
  </si>
  <si>
    <t>A210211083641459</t>
  </si>
  <si>
    <t>合计4020元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</si>
  <si>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</si>
  <si>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</si>
  <si>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</si>
  <si>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</si>
  <si>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</si>
  <si>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</si>
  <si>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</si>
  <si>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</si>
  <si>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</si>
  <si>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上海虹桥锦江大酒店</t>
  </si>
  <si>
    <t>2021-01-26</t>
  </si>
  <si>
    <t>2021-01-27</t>
  </si>
  <si>
    <t>RMB</t>
  </si>
  <si>
    <t>961.00</t>
  </si>
  <si>
    <t>95010</t>
  </si>
  <si>
    <t>2021/1/26 15:14:53</t>
  </si>
  <si>
    <t>上海虹桥绿地铂瑞酒店</t>
  </si>
  <si>
    <t>578.00</t>
  </si>
  <si>
    <t>2021/1/26 13:31:32</t>
  </si>
  <si>
    <t>7天优品酒店(西安大雁塔小寨地铁站店)</t>
  </si>
  <si>
    <t>153.00</t>
  </si>
  <si>
    <t>2021/1/26 13:07:57</t>
  </si>
  <si>
    <t>广东亚洲国际大酒店</t>
  </si>
  <si>
    <t>815.00</t>
  </si>
  <si>
    <t>2021/1/26 12:33:16</t>
  </si>
  <si>
    <t>7天连锁酒店(北京定慧寺五路居地铁站店)</t>
  </si>
  <si>
    <t>140.00</t>
  </si>
  <si>
    <t>2021/1/26 11:36:23</t>
  </si>
  <si>
    <t>麗枫酒店(广州黄埔东路文冲地铁站店)</t>
  </si>
  <si>
    <t>300.00</t>
  </si>
  <si>
    <t>2021/1/26 9:41:28</t>
  </si>
  <si>
    <t>2021/1/26 9:41:26</t>
  </si>
  <si>
    <t>无锡君来洲际酒店</t>
  </si>
  <si>
    <t>535.00</t>
  </si>
  <si>
    <t>2021/1/25 17:32:44</t>
  </si>
  <si>
    <t>7天优品酒店(拉萨布达拉宫店)</t>
  </si>
  <si>
    <t>2021-01-25</t>
  </si>
  <si>
    <t>238.00</t>
  </si>
  <si>
    <t>2021/1/25 7:39:01</t>
  </si>
  <si>
    <t>希岸deluxe酒店(北京广安门地铁站店)</t>
  </si>
  <si>
    <t>0.00</t>
  </si>
  <si>
    <t>2021/1/1 22:32:25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</si>
</sst>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14233864940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44222</v>
      </c>
      <c r="G2" s="5">
        <v>44223</v>
      </c>
      <c r="H2" s="4">
        <v>1</v>
      </c>
      <c r="I2" s="4">
        <v>1</v>
      </c>
      <c r="J2" s="4">
        <v>1</v>
      </c>
      <c r="K2" s="4" t="s">
        <v>25</v>
      </c>
      <c r="L2" s="4">
        <v>624</v>
      </c>
      <c r="M2" s="4">
        <v>624</v>
      </c>
      <c r="N2" s="4" t="s">
        <v>26</v>
      </c>
      <c r="O2" s="4" t="s">
        <v>27</v>
      </c>
      <c r="P2" s="4" t="s">
        <v>28</v>
      </c>
      <c r="Q2" s="4">
        <v>0</v>
      </c>
      <c r="R2" s="6">
        <v>44197</v>
      </c>
      <c r="S2" s="5">
        <v>44238</v>
      </c>
      <c r="T2" s="4" t="s">
        <v>29</v>
      </c>
    </row>
    <row r="3" s="4" customFormat="1" spans="1:20">
      <c r="A3" s="4">
        <v>14233864940</v>
      </c>
      <c r="B3" s="4" t="s">
        <v>21</v>
      </c>
      <c r="C3" s="4" t="s">
        <v>30</v>
      </c>
      <c r="D3" s="4" t="s">
        <v>23</v>
      </c>
      <c r="E3" s="4" t="s">
        <v>24</v>
      </c>
      <c r="F3" s="5">
        <v>44222</v>
      </c>
      <c r="G3" s="5">
        <v>44223</v>
      </c>
      <c r="H3" s="4">
        <v>1</v>
      </c>
      <c r="I3" s="4">
        <v>1</v>
      </c>
      <c r="J3" s="4">
        <v>1</v>
      </c>
      <c r="K3" s="4" t="s">
        <v>25</v>
      </c>
      <c r="L3" s="4">
        <v>-624</v>
      </c>
      <c r="M3" s="4">
        <v>-624</v>
      </c>
      <c r="N3" s="4" t="s">
        <v>26</v>
      </c>
      <c r="O3" s="4" t="s">
        <v>27</v>
      </c>
      <c r="P3" s="4" t="s">
        <v>28</v>
      </c>
      <c r="Q3" s="4">
        <v>0</v>
      </c>
      <c r="R3" s="6">
        <v>44197</v>
      </c>
      <c r="S3" s="5">
        <v>44238</v>
      </c>
      <c r="T3" s="4" t="s">
        <v>29</v>
      </c>
    </row>
    <row r="4" s="4" customFormat="1" spans="1:21">
      <c r="A4" s="4">
        <v>14337390108</v>
      </c>
      <c r="B4" s="4" t="s">
        <v>21</v>
      </c>
      <c r="C4" s="4" t="s">
        <v>22</v>
      </c>
      <c r="D4" s="4" t="s">
        <v>31</v>
      </c>
      <c r="E4" s="4" t="s">
        <v>32</v>
      </c>
      <c r="F4" s="5">
        <v>44221</v>
      </c>
      <c r="G4" s="5">
        <v>44223</v>
      </c>
      <c r="H4" s="4">
        <v>1</v>
      </c>
      <c r="I4" s="4">
        <v>2</v>
      </c>
      <c r="J4" s="4">
        <v>2</v>
      </c>
      <c r="K4" s="4" t="s">
        <v>25</v>
      </c>
      <c r="L4" s="4">
        <v>238</v>
      </c>
      <c r="M4" s="4">
        <v>238</v>
      </c>
      <c r="N4" s="4" t="s">
        <v>33</v>
      </c>
      <c r="O4" s="4" t="s">
        <v>27</v>
      </c>
      <c r="P4" s="4" t="s">
        <v>28</v>
      </c>
      <c r="Q4" s="4">
        <v>0</v>
      </c>
      <c r="R4" s="6">
        <v>44221</v>
      </c>
      <c r="S4" s="5">
        <v>44238</v>
      </c>
      <c r="T4" s="4" t="s">
        <v>29</v>
      </c>
      <c r="U4" s="4">
        <v>1963463</v>
      </c>
    </row>
    <row r="5" s="4" customFormat="1" spans="1:21">
      <c r="A5" s="4">
        <v>14339008156</v>
      </c>
      <c r="B5" s="4" t="s">
        <v>21</v>
      </c>
      <c r="C5" s="4" t="s">
        <v>22</v>
      </c>
      <c r="D5" s="4" t="s">
        <v>34</v>
      </c>
      <c r="E5" s="4" t="s">
        <v>35</v>
      </c>
      <c r="F5" s="5">
        <v>44222</v>
      </c>
      <c r="G5" s="5">
        <v>44223</v>
      </c>
      <c r="H5" s="4">
        <v>1</v>
      </c>
      <c r="I5" s="4">
        <v>1</v>
      </c>
      <c r="J5" s="4">
        <v>1</v>
      </c>
      <c r="K5" s="4" t="s">
        <v>25</v>
      </c>
      <c r="L5" s="4">
        <v>535</v>
      </c>
      <c r="M5" s="4">
        <v>535</v>
      </c>
      <c r="N5" s="4" t="s">
        <v>36</v>
      </c>
      <c r="O5" s="4" t="s">
        <v>27</v>
      </c>
      <c r="P5" s="4" t="s">
        <v>28</v>
      </c>
      <c r="Q5" s="4">
        <v>0</v>
      </c>
      <c r="R5" s="6">
        <v>44221</v>
      </c>
      <c r="S5" s="5">
        <v>44238</v>
      </c>
      <c r="T5" s="4" t="s">
        <v>29</v>
      </c>
      <c r="U5" s="4">
        <v>1964130</v>
      </c>
    </row>
    <row r="6" s="4" customFormat="1" spans="1:21">
      <c r="A6" s="4">
        <v>14340454626</v>
      </c>
      <c r="B6" s="4" t="s">
        <v>21</v>
      </c>
      <c r="C6" s="4" t="s">
        <v>22</v>
      </c>
      <c r="D6" s="4" t="s">
        <v>37</v>
      </c>
      <c r="E6" s="4" t="s">
        <v>38</v>
      </c>
      <c r="F6" s="5">
        <v>44222</v>
      </c>
      <c r="G6" s="5">
        <v>44223</v>
      </c>
      <c r="H6" s="4">
        <v>1</v>
      </c>
      <c r="I6" s="4">
        <v>1</v>
      </c>
      <c r="J6" s="4">
        <v>1</v>
      </c>
      <c r="K6" s="4" t="s">
        <v>25</v>
      </c>
      <c r="L6" s="4">
        <v>300</v>
      </c>
      <c r="M6" s="4">
        <v>300</v>
      </c>
      <c r="N6" s="4" t="s">
        <v>39</v>
      </c>
      <c r="O6" s="4" t="s">
        <v>27</v>
      </c>
      <c r="P6" s="4" t="s">
        <v>28</v>
      </c>
      <c r="Q6" s="4">
        <v>0</v>
      </c>
      <c r="R6" s="6">
        <v>44222</v>
      </c>
      <c r="S6" s="5">
        <v>44238</v>
      </c>
      <c r="T6" s="4" t="s">
        <v>29</v>
      </c>
      <c r="U6" s="4">
        <v>1964847</v>
      </c>
    </row>
    <row r="7" s="4" customFormat="1" spans="1:21">
      <c r="A7" s="4">
        <v>14340454661</v>
      </c>
      <c r="B7" s="4" t="s">
        <v>21</v>
      </c>
      <c r="C7" s="4" t="s">
        <v>22</v>
      </c>
      <c r="D7" s="4" t="s">
        <v>37</v>
      </c>
      <c r="E7" s="4" t="s">
        <v>38</v>
      </c>
      <c r="F7" s="5">
        <v>44222</v>
      </c>
      <c r="G7" s="5">
        <v>44223</v>
      </c>
      <c r="H7" s="4">
        <v>1</v>
      </c>
      <c r="I7" s="4">
        <v>1</v>
      </c>
      <c r="J7" s="4">
        <v>1</v>
      </c>
      <c r="K7" s="4" t="s">
        <v>25</v>
      </c>
      <c r="L7" s="4">
        <v>300</v>
      </c>
      <c r="M7" s="4">
        <v>300</v>
      </c>
      <c r="N7" s="4" t="s">
        <v>40</v>
      </c>
      <c r="O7" s="4" t="s">
        <v>27</v>
      </c>
      <c r="P7" s="4" t="s">
        <v>28</v>
      </c>
      <c r="Q7" s="4">
        <v>0</v>
      </c>
      <c r="R7" s="6">
        <v>44222</v>
      </c>
      <c r="S7" s="5">
        <v>44238</v>
      </c>
      <c r="T7" s="4" t="s">
        <v>29</v>
      </c>
      <c r="U7" s="4">
        <v>1964848</v>
      </c>
    </row>
    <row r="8" s="4" customFormat="1" spans="1:21">
      <c r="A8" s="4">
        <v>14340689841</v>
      </c>
      <c r="B8" s="4" t="s">
        <v>21</v>
      </c>
      <c r="C8" s="4" t="s">
        <v>22</v>
      </c>
      <c r="D8" s="4" t="s">
        <v>41</v>
      </c>
      <c r="E8" s="4" t="s">
        <v>42</v>
      </c>
      <c r="F8" s="5">
        <v>44222</v>
      </c>
      <c r="G8" s="5">
        <v>44223</v>
      </c>
      <c r="H8" s="4">
        <v>1</v>
      </c>
      <c r="I8" s="4">
        <v>1</v>
      </c>
      <c r="J8" s="4">
        <v>1</v>
      </c>
      <c r="K8" s="4" t="s">
        <v>25</v>
      </c>
      <c r="L8" s="4">
        <v>140</v>
      </c>
      <c r="M8" s="4">
        <v>140</v>
      </c>
      <c r="N8" s="4" t="s">
        <v>43</v>
      </c>
      <c r="O8" s="4" t="s">
        <v>27</v>
      </c>
      <c r="P8" s="4" t="s">
        <v>28</v>
      </c>
      <c r="Q8" s="4">
        <v>0</v>
      </c>
      <c r="R8" s="6">
        <v>44222</v>
      </c>
      <c r="S8" s="5">
        <v>44238</v>
      </c>
      <c r="T8" s="4" t="s">
        <v>29</v>
      </c>
      <c r="U8" s="4">
        <v>1964979</v>
      </c>
    </row>
    <row r="9" s="4" customFormat="1" spans="1:21">
      <c r="A9" s="4">
        <v>14340844066</v>
      </c>
      <c r="B9" s="4" t="s">
        <v>21</v>
      </c>
      <c r="C9" s="4" t="s">
        <v>22</v>
      </c>
      <c r="D9" s="4" t="s">
        <v>44</v>
      </c>
      <c r="E9" s="4" t="s">
        <v>45</v>
      </c>
      <c r="F9" s="5">
        <v>44222</v>
      </c>
      <c r="G9" s="5">
        <v>44223</v>
      </c>
      <c r="H9" s="4">
        <v>1</v>
      </c>
      <c r="I9" s="4">
        <v>1</v>
      </c>
      <c r="J9" s="4">
        <v>1</v>
      </c>
      <c r="K9" s="4" t="s">
        <v>25</v>
      </c>
      <c r="L9" s="4">
        <v>815</v>
      </c>
      <c r="M9" s="4">
        <v>815</v>
      </c>
      <c r="N9" s="4" t="s">
        <v>46</v>
      </c>
      <c r="O9" s="4" t="s">
        <v>27</v>
      </c>
      <c r="P9" s="4" t="s">
        <v>28</v>
      </c>
      <c r="Q9" s="4">
        <v>0</v>
      </c>
      <c r="R9" s="6">
        <v>44222</v>
      </c>
      <c r="S9" s="5">
        <v>44238</v>
      </c>
      <c r="T9" s="4" t="s">
        <v>29</v>
      </c>
      <c r="U9" s="4">
        <v>1965085</v>
      </c>
    </row>
    <row r="10" s="4" customFormat="1" spans="1:21">
      <c r="A10" s="4">
        <v>14340937589</v>
      </c>
      <c r="B10" s="4" t="s">
        <v>21</v>
      </c>
      <c r="C10" s="4" t="s">
        <v>22</v>
      </c>
      <c r="D10" s="4" t="s">
        <v>47</v>
      </c>
      <c r="E10" s="4" t="s">
        <v>48</v>
      </c>
      <c r="F10" s="5">
        <v>44222</v>
      </c>
      <c r="G10" s="5">
        <v>44223</v>
      </c>
      <c r="H10" s="4">
        <v>1</v>
      </c>
      <c r="I10" s="4">
        <v>1</v>
      </c>
      <c r="J10" s="4">
        <v>1</v>
      </c>
      <c r="K10" s="4" t="s">
        <v>25</v>
      </c>
      <c r="L10" s="4">
        <v>153</v>
      </c>
      <c r="M10" s="4">
        <v>153</v>
      </c>
      <c r="N10" s="4" t="s">
        <v>49</v>
      </c>
      <c r="O10" s="4" t="s">
        <v>27</v>
      </c>
      <c r="P10" s="4" t="s">
        <v>28</v>
      </c>
      <c r="Q10" s="4">
        <v>0</v>
      </c>
      <c r="R10" s="6">
        <v>44222</v>
      </c>
      <c r="S10" s="5">
        <v>44238</v>
      </c>
      <c r="T10" s="4" t="s">
        <v>29</v>
      </c>
      <c r="U10" s="4">
        <v>1965134</v>
      </c>
    </row>
    <row r="11" s="4" customFormat="1" spans="1:21">
      <c r="A11" s="4">
        <v>14340996395</v>
      </c>
      <c r="B11" s="4" t="s">
        <v>21</v>
      </c>
      <c r="C11" s="4" t="s">
        <v>22</v>
      </c>
      <c r="D11" s="4" t="s">
        <v>50</v>
      </c>
      <c r="E11" s="4" t="s">
        <v>51</v>
      </c>
      <c r="F11" s="5">
        <v>44222</v>
      </c>
      <c r="G11" s="5">
        <v>44223</v>
      </c>
      <c r="H11" s="4">
        <v>1</v>
      </c>
      <c r="I11" s="4">
        <v>1</v>
      </c>
      <c r="J11" s="4">
        <v>1</v>
      </c>
      <c r="K11" s="4" t="s">
        <v>25</v>
      </c>
      <c r="L11" s="4">
        <v>578</v>
      </c>
      <c r="M11" s="4">
        <v>578</v>
      </c>
      <c r="N11" s="4" t="s">
        <v>52</v>
      </c>
      <c r="O11" s="4" t="s">
        <v>27</v>
      </c>
      <c r="P11" s="4" t="s">
        <v>28</v>
      </c>
      <c r="Q11" s="4">
        <v>0</v>
      </c>
      <c r="R11" s="6">
        <v>44222</v>
      </c>
      <c r="S11" s="5">
        <v>44238</v>
      </c>
      <c r="T11" s="4" t="s">
        <v>29</v>
      </c>
      <c r="U11" s="4">
        <v>1965169</v>
      </c>
    </row>
    <row r="12" s="4" customFormat="1" spans="1:21">
      <c r="A12" s="4">
        <v>14341259564</v>
      </c>
      <c r="B12" s="4" t="s">
        <v>21</v>
      </c>
      <c r="C12" s="4" t="s">
        <v>22</v>
      </c>
      <c r="D12" s="4" t="s">
        <v>53</v>
      </c>
      <c r="E12" s="4" t="s">
        <v>54</v>
      </c>
      <c r="F12" s="5">
        <v>44222</v>
      </c>
      <c r="G12" s="5">
        <v>44223</v>
      </c>
      <c r="H12" s="4">
        <v>1</v>
      </c>
      <c r="I12" s="4">
        <v>1</v>
      </c>
      <c r="J12" s="4">
        <v>1</v>
      </c>
      <c r="K12" s="4" t="s">
        <v>25</v>
      </c>
      <c r="L12" s="4">
        <v>961</v>
      </c>
      <c r="M12" s="4">
        <v>961</v>
      </c>
      <c r="N12" s="4" t="s">
        <v>55</v>
      </c>
      <c r="O12" s="4" t="s">
        <v>27</v>
      </c>
      <c r="P12" s="4" t="s">
        <v>28</v>
      </c>
      <c r="Q12" s="4">
        <v>0</v>
      </c>
      <c r="R12" s="6">
        <v>44222</v>
      </c>
      <c r="S12" s="5">
        <v>44238</v>
      </c>
      <c r="T12" s="4" t="s">
        <v>29</v>
      </c>
      <c r="U12" s="4">
        <v>1965301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L20" sqref="L20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56</v>
      </c>
    </row>
    <row r="2" s="4" customFormat="1" spans="1:11">
      <c r="A2" s="4">
        <v>14233864940</v>
      </c>
      <c r="B2" s="4">
        <v>0</v>
      </c>
      <c r="C2" s="4" t="str">
        <f>VLOOKUP(A2,HOP!A:H,8,0)</f>
        <v>0.00</v>
      </c>
      <c r="D2" s="4">
        <f>VLOOKUP(A2,HOP!A:B,2,0)</f>
        <v>1938854</v>
      </c>
      <c r="E2" s="4">
        <f>B2-C2</f>
        <v>0</v>
      </c>
      <c r="K2" s="4" t="str">
        <f>$K$1&amp;D2</f>
        <v>,1938854</v>
      </c>
    </row>
    <row r="3" s="4" customFormat="1" spans="1:11">
      <c r="A3" s="4">
        <v>14337390108</v>
      </c>
      <c r="B3" s="4">
        <v>238</v>
      </c>
      <c r="C3" s="4" t="str">
        <f>VLOOKUP(A3,HOP!A:H,8,0)</f>
        <v>238.00</v>
      </c>
      <c r="D3" s="4">
        <f>VLOOKUP(A3,HOP!A:B,2,0)</f>
        <v>1963463</v>
      </c>
      <c r="E3" s="4">
        <f t="shared" ref="E3:E11" si="0">B3-C3</f>
        <v>0</v>
      </c>
      <c r="K3" s="4" t="str">
        <f t="shared" ref="K3:K11" si="1">$K$1&amp;D3</f>
        <v>,1963463</v>
      </c>
    </row>
    <row r="4" s="4" customFormat="1" spans="1:11">
      <c r="A4" s="4">
        <v>14339008156</v>
      </c>
      <c r="B4" s="4">
        <v>535</v>
      </c>
      <c r="C4" s="4" t="str">
        <f>VLOOKUP(A4,HOP!A:H,8,0)</f>
        <v>535.00</v>
      </c>
      <c r="D4" s="4">
        <f>VLOOKUP(A4,HOP!A:B,2,0)</f>
        <v>1964130</v>
      </c>
      <c r="E4" s="4">
        <f t="shared" si="0"/>
        <v>0</v>
      </c>
      <c r="K4" s="4" t="str">
        <f t="shared" si="1"/>
        <v>,1964130</v>
      </c>
    </row>
    <row r="5" s="4" customFormat="1" spans="1:11">
      <c r="A5" s="4">
        <v>14340454626</v>
      </c>
      <c r="B5" s="4">
        <v>300</v>
      </c>
      <c r="C5" s="4" t="str">
        <f>VLOOKUP(A5,HOP!A:H,8,0)</f>
        <v>300.00</v>
      </c>
      <c r="D5" s="4">
        <f>VLOOKUP(A5,HOP!A:B,2,0)</f>
        <v>1964847</v>
      </c>
      <c r="E5" s="4">
        <f t="shared" si="0"/>
        <v>0</v>
      </c>
      <c r="K5" s="4" t="str">
        <f t="shared" si="1"/>
        <v>,1964847</v>
      </c>
    </row>
    <row r="6" s="4" customFormat="1" spans="1:11">
      <c r="A6" s="4">
        <v>14340454661</v>
      </c>
      <c r="B6" s="4">
        <v>300</v>
      </c>
      <c r="C6" s="4" t="str">
        <f>VLOOKUP(A6,HOP!A:H,8,0)</f>
        <v>300.00</v>
      </c>
      <c r="D6" s="4">
        <f>VLOOKUP(A6,HOP!A:B,2,0)</f>
        <v>1964848</v>
      </c>
      <c r="E6" s="4">
        <f t="shared" si="0"/>
        <v>0</v>
      </c>
      <c r="K6" s="4" t="str">
        <f t="shared" si="1"/>
        <v>,1964848</v>
      </c>
    </row>
    <row r="7" s="4" customFormat="1" spans="1:11">
      <c r="A7" s="4">
        <v>14340689841</v>
      </c>
      <c r="B7" s="4">
        <v>140</v>
      </c>
      <c r="C7" s="4" t="str">
        <f>VLOOKUP(A7,HOP!A:H,8,0)</f>
        <v>140.00</v>
      </c>
      <c r="D7" s="4">
        <f>VLOOKUP(A7,HOP!A:B,2,0)</f>
        <v>1964979</v>
      </c>
      <c r="E7" s="4">
        <f t="shared" si="0"/>
        <v>0</v>
      </c>
      <c r="K7" s="4" t="str">
        <f t="shared" si="1"/>
        <v>,1964979</v>
      </c>
    </row>
    <row r="8" s="4" customFormat="1" spans="1:11">
      <c r="A8" s="4">
        <v>14340844066</v>
      </c>
      <c r="B8" s="4">
        <v>815</v>
      </c>
      <c r="C8" s="4" t="str">
        <f>VLOOKUP(A8,HOP!A:H,8,0)</f>
        <v>815.00</v>
      </c>
      <c r="D8" s="4">
        <f>VLOOKUP(A8,HOP!A:B,2,0)</f>
        <v>1965085</v>
      </c>
      <c r="E8" s="4">
        <f t="shared" si="0"/>
        <v>0</v>
      </c>
      <c r="K8" s="4" t="str">
        <f t="shared" si="1"/>
        <v>,1965085</v>
      </c>
    </row>
    <row r="9" s="4" customFormat="1" spans="1:11">
      <c r="A9" s="4">
        <v>14340937589</v>
      </c>
      <c r="B9" s="4">
        <v>153</v>
      </c>
      <c r="C9" s="4" t="str">
        <f>VLOOKUP(A9,HOP!A:H,8,0)</f>
        <v>153.00</v>
      </c>
      <c r="D9" s="4">
        <f>VLOOKUP(A9,HOP!A:B,2,0)</f>
        <v>1965134</v>
      </c>
      <c r="E9" s="4">
        <f t="shared" si="0"/>
        <v>0</v>
      </c>
      <c r="K9" s="4" t="str">
        <f t="shared" si="1"/>
        <v>,1965134</v>
      </c>
    </row>
    <row r="10" s="4" customFormat="1" spans="1:11">
      <c r="A10" s="4">
        <v>14340996395</v>
      </c>
      <c r="B10" s="4">
        <v>578</v>
      </c>
      <c r="C10" s="4" t="str">
        <f>VLOOKUP(A10,HOP!A:H,8,0)</f>
        <v>578.00</v>
      </c>
      <c r="D10" s="4">
        <f>VLOOKUP(A10,HOP!A:B,2,0)</f>
        <v>1965169</v>
      </c>
      <c r="E10" s="4">
        <f t="shared" si="0"/>
        <v>0</v>
      </c>
      <c r="K10" s="4" t="str">
        <f t="shared" si="1"/>
        <v>,1965169</v>
      </c>
    </row>
    <row r="11" s="4" customFormat="1" spans="1:11">
      <c r="A11" s="4">
        <v>14341259564</v>
      </c>
      <c r="B11" s="4">
        <v>961</v>
      </c>
      <c r="C11" s="4" t="str">
        <f>VLOOKUP(A11,HOP!A:H,8,0)</f>
        <v>961.00</v>
      </c>
      <c r="D11" s="4">
        <f>VLOOKUP(A11,HOP!A:B,2,0)</f>
        <v>1965301</v>
      </c>
      <c r="E11" s="4">
        <f t="shared" si="0"/>
        <v>0</v>
      </c>
      <c r="K11" s="4" t="str">
        <f t="shared" si="1"/>
        <v>,1965301</v>
      </c>
    </row>
    <row r="13" spans="2:2">
      <c r="B13" s="4">
        <f>SUM(B2:B12)</f>
        <v>4020</v>
      </c>
    </row>
    <row r="15" spans="1:1">
      <c r="A15" s="4" t="s">
        <v>57</v>
      </c>
    </row>
    <row r="16" spans="1:1">
      <c r="A16" s="4" t="s">
        <v>58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B24" sqref="B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59</v>
      </c>
      <c r="B1" s="2" t="s">
        <v>60</v>
      </c>
      <c r="C1" s="2" t="s">
        <v>61</v>
      </c>
      <c r="D1" s="2" t="s">
        <v>62</v>
      </c>
      <c r="E1" s="2" t="s">
        <v>5</v>
      </c>
      <c r="F1" s="2" t="s">
        <v>63</v>
      </c>
      <c r="G1" s="2" t="s">
        <v>64</v>
      </c>
      <c r="H1" s="2" t="s">
        <v>65</v>
      </c>
      <c r="I1" s="2" t="s">
        <v>66</v>
      </c>
      <c r="J1" s="2" t="s">
        <v>67</v>
      </c>
      <c r="K1" s="2" t="s">
        <v>17</v>
      </c>
    </row>
    <row r="2" s="1" customFormat="1" ht="20" customHeight="1" spans="1:11">
      <c r="A2" s="3">
        <v>14341259564</v>
      </c>
      <c r="B2" s="3">
        <v>1965301</v>
      </c>
      <c r="C2" s="2" t="s">
        <v>68</v>
      </c>
      <c r="D2" s="2" t="s">
        <v>55</v>
      </c>
      <c r="E2" s="2" t="s">
        <v>69</v>
      </c>
      <c r="F2" s="2" t="s">
        <v>70</v>
      </c>
      <c r="G2" s="2" t="s">
        <v>71</v>
      </c>
      <c r="H2" s="2" t="s">
        <v>72</v>
      </c>
      <c r="I2" s="2" t="s">
        <v>55</v>
      </c>
      <c r="J2" s="2" t="s">
        <v>73</v>
      </c>
      <c r="K2" s="2" t="s">
        <v>74</v>
      </c>
    </row>
    <row r="3" s="1" customFormat="1" ht="20" customHeight="1" spans="1:11">
      <c r="A3" s="3">
        <v>14340996395</v>
      </c>
      <c r="B3" s="3">
        <v>1965169</v>
      </c>
      <c r="C3" s="2" t="s">
        <v>75</v>
      </c>
      <c r="D3" s="2" t="s">
        <v>52</v>
      </c>
      <c r="E3" s="2" t="s">
        <v>69</v>
      </c>
      <c r="F3" s="2" t="s">
        <v>70</v>
      </c>
      <c r="G3" s="2" t="s">
        <v>71</v>
      </c>
      <c r="H3" s="2" t="s">
        <v>76</v>
      </c>
      <c r="I3" s="2" t="s">
        <v>52</v>
      </c>
      <c r="J3" s="2" t="s">
        <v>73</v>
      </c>
      <c r="K3" s="2" t="s">
        <v>77</v>
      </c>
    </row>
    <row r="4" s="1" customFormat="1" ht="20" customHeight="1" spans="1:11">
      <c r="A4" s="3">
        <v>14340937589</v>
      </c>
      <c r="B4" s="3">
        <v>1965134</v>
      </c>
      <c r="C4" s="2" t="s">
        <v>78</v>
      </c>
      <c r="D4" s="2" t="s">
        <v>49</v>
      </c>
      <c r="E4" s="2" t="s">
        <v>69</v>
      </c>
      <c r="F4" s="2" t="s">
        <v>70</v>
      </c>
      <c r="G4" s="2" t="s">
        <v>71</v>
      </c>
      <c r="H4" s="2" t="s">
        <v>79</v>
      </c>
      <c r="I4" s="2" t="s">
        <v>49</v>
      </c>
      <c r="J4" s="2" t="s">
        <v>73</v>
      </c>
      <c r="K4" s="2" t="s">
        <v>80</v>
      </c>
    </row>
    <row r="5" s="1" customFormat="1" ht="20" customHeight="1" spans="1:11">
      <c r="A5" s="3">
        <v>14340844066</v>
      </c>
      <c r="B5" s="3">
        <v>1965085</v>
      </c>
      <c r="C5" s="2" t="s">
        <v>81</v>
      </c>
      <c r="D5" s="2" t="s">
        <v>46</v>
      </c>
      <c r="E5" s="2" t="s">
        <v>69</v>
      </c>
      <c r="F5" s="2" t="s">
        <v>70</v>
      </c>
      <c r="G5" s="2" t="s">
        <v>71</v>
      </c>
      <c r="H5" s="2" t="s">
        <v>82</v>
      </c>
      <c r="I5" s="2" t="s">
        <v>46</v>
      </c>
      <c r="J5" s="2" t="s">
        <v>73</v>
      </c>
      <c r="K5" s="2" t="s">
        <v>83</v>
      </c>
    </row>
    <row r="6" s="1" customFormat="1" ht="20" customHeight="1" spans="1:11">
      <c r="A6" s="3">
        <v>14340689841</v>
      </c>
      <c r="B6" s="3">
        <v>1964979</v>
      </c>
      <c r="C6" s="2" t="s">
        <v>84</v>
      </c>
      <c r="D6" s="2" t="s">
        <v>43</v>
      </c>
      <c r="E6" s="2" t="s">
        <v>69</v>
      </c>
      <c r="F6" s="2" t="s">
        <v>70</v>
      </c>
      <c r="G6" s="2" t="s">
        <v>71</v>
      </c>
      <c r="H6" s="2" t="s">
        <v>85</v>
      </c>
      <c r="I6" s="2" t="s">
        <v>43</v>
      </c>
      <c r="J6" s="2" t="s">
        <v>73</v>
      </c>
      <c r="K6" s="2" t="s">
        <v>86</v>
      </c>
    </row>
    <row r="7" s="1" customFormat="1" ht="20" customHeight="1" spans="1:11">
      <c r="A7" s="3">
        <v>14340454661</v>
      </c>
      <c r="B7" s="3">
        <v>1964848</v>
      </c>
      <c r="C7" s="2" t="s">
        <v>87</v>
      </c>
      <c r="D7" s="2" t="s">
        <v>40</v>
      </c>
      <c r="E7" s="2" t="s">
        <v>69</v>
      </c>
      <c r="F7" s="2" t="s">
        <v>70</v>
      </c>
      <c r="G7" s="2" t="s">
        <v>71</v>
      </c>
      <c r="H7" s="2" t="s">
        <v>88</v>
      </c>
      <c r="I7" s="2" t="s">
        <v>40</v>
      </c>
      <c r="J7" s="2" t="s">
        <v>73</v>
      </c>
      <c r="K7" s="2" t="s">
        <v>89</v>
      </c>
    </row>
    <row r="8" s="1" customFormat="1" ht="20" customHeight="1" spans="1:11">
      <c r="A8" s="3">
        <v>14340454626</v>
      </c>
      <c r="B8" s="3">
        <v>1964847</v>
      </c>
      <c r="C8" s="2" t="s">
        <v>87</v>
      </c>
      <c r="D8" s="2" t="s">
        <v>39</v>
      </c>
      <c r="E8" s="2" t="s">
        <v>69</v>
      </c>
      <c r="F8" s="2" t="s">
        <v>70</v>
      </c>
      <c r="G8" s="2" t="s">
        <v>71</v>
      </c>
      <c r="H8" s="2" t="s">
        <v>88</v>
      </c>
      <c r="I8" s="2" t="s">
        <v>39</v>
      </c>
      <c r="J8" s="2" t="s">
        <v>73</v>
      </c>
      <c r="K8" s="2" t="s">
        <v>90</v>
      </c>
    </row>
    <row r="9" s="1" customFormat="1" ht="20" customHeight="1" spans="1:11">
      <c r="A9" s="3">
        <v>14339008156</v>
      </c>
      <c r="B9" s="3">
        <v>1964130</v>
      </c>
      <c r="C9" s="2" t="s">
        <v>91</v>
      </c>
      <c r="D9" s="2" t="s">
        <v>36</v>
      </c>
      <c r="E9" s="2" t="s">
        <v>69</v>
      </c>
      <c r="F9" s="2" t="s">
        <v>70</v>
      </c>
      <c r="G9" s="2" t="s">
        <v>71</v>
      </c>
      <c r="H9" s="2" t="s">
        <v>92</v>
      </c>
      <c r="I9" s="2" t="s">
        <v>36</v>
      </c>
      <c r="J9" s="2" t="s">
        <v>73</v>
      </c>
      <c r="K9" s="2" t="s">
        <v>93</v>
      </c>
    </row>
    <row r="10" s="1" customFormat="1" ht="20" customHeight="1" spans="1:11">
      <c r="A10" s="3">
        <v>14337390108</v>
      </c>
      <c r="B10" s="3">
        <v>1963463</v>
      </c>
      <c r="C10" s="2" t="s">
        <v>94</v>
      </c>
      <c r="D10" s="2" t="s">
        <v>33</v>
      </c>
      <c r="E10" s="2" t="s">
        <v>95</v>
      </c>
      <c r="F10" s="2" t="s">
        <v>70</v>
      </c>
      <c r="G10" s="2" t="s">
        <v>71</v>
      </c>
      <c r="H10" s="2" t="s">
        <v>96</v>
      </c>
      <c r="I10" s="2" t="s">
        <v>33</v>
      </c>
      <c r="J10" s="2" t="s">
        <v>73</v>
      </c>
      <c r="K10" s="2" t="s">
        <v>97</v>
      </c>
    </row>
    <row r="11" s="1" customFormat="1" ht="20" customHeight="1" spans="1:11">
      <c r="A11" s="3">
        <v>14233864940</v>
      </c>
      <c r="B11" s="3">
        <v>1938854</v>
      </c>
      <c r="C11" s="2" t="s">
        <v>98</v>
      </c>
      <c r="D11" s="2" t="s">
        <v>26</v>
      </c>
      <c r="E11" s="2" t="s">
        <v>69</v>
      </c>
      <c r="F11" s="2" t="s">
        <v>70</v>
      </c>
      <c r="G11" s="2" t="s">
        <v>71</v>
      </c>
      <c r="H11" s="2" t="s">
        <v>99</v>
      </c>
      <c r="I11" s="2" t="s">
        <v>26</v>
      </c>
      <c r="J11" s="2" t="s">
        <v>73</v>
      </c>
      <c r="K11" s="2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2021-02-11T00:34:20Z</dcterms:created>
  <dcterms:modified xsi:type="dcterms:W3CDTF">2021-02-11T00:37:57Z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