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对账!$A$1:$AI$22</definedName>
  </definedNames>
  <calcPr calcId="144525"/>
</workbook>
</file>

<file path=xl/sharedStrings.xml><?xml version="1.0" encoding="utf-8"?>
<sst xmlns="http://schemas.openxmlformats.org/spreadsheetml/2006/main" count="1051" uniqueCount="318">
  <si>
    <t>去哪儿网酒店预付对账单</t>
  </si>
  <si>
    <t>供应商名称：</t>
  </si>
  <si>
    <t>趣悠游</t>
  </si>
  <si>
    <t>结算周期：</t>
  </si>
  <si>
    <t>2021-02-08至2021-02-14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</si>
  <si>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</si>
  <si>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</si>
  <si>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</si>
  <si>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</si>
  <si>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</si>
  <si>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</si>
  <si>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</si>
  <si>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</si>
  <si>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</si>
  <si>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</si>
  <si>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</si>
  <si>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</si>
  <si>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</si>
  <si>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</si>
  <si>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</si>
  <si>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¥17,908.00</t>
  </si>
  <si>
    <t>¥2,023.00</t>
  </si>
  <si>
    <t>¥15,885.00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</si>
  <si>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</si>
  <si>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</si>
  <si>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</si>
  <si>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</si>
  <si>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</si>
  <si>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</si>
  <si>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</si>
  <si>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</si>
  <si>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</si>
  <si>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</si>
  <si>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</si>
  <si>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</si>
  <si>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</si>
  <si>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</si>
  <si>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</si>
  <si>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</si>
  <si>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</si>
  <si>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</si>
  <si>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</si>
  <si>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</si>
  <si>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</si>
  <si>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</si>
  <si>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</si>
  <si>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</si>
  <si>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</si>
  <si>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</si>
  <si>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</si>
  <si>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</si>
  <si>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</si>
  <si>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</si>
  <si>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</si>
  <si>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</si>
  <si>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</si>
  <si>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</si>
  <si>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</si>
  <si>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</si>
  <si>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</si>
  <si>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</si>
  <si>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</si>
  <si>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</si>
  <si>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</si>
  <si>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</si>
  <si>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</si>
  <si>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</si>
  <si>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</si>
  <si>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</si>
  <si>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702533651592</t>
  </si>
  <si>
    <t>1974234</t>
  </si>
  <si>
    <t>酒店预付</t>
  </si>
  <si>
    <t>否</t>
  </si>
  <si>
    <t>普通</t>
  </si>
  <si>
    <t>221838998</t>
  </si>
  <si>
    <t>香港皇家太平洋酒店</t>
  </si>
  <si>
    <t>1626188</t>
  </si>
  <si>
    <t>LAU/SZEWING</t>
  </si>
  <si>
    <t>2021-02-04</t>
  </si>
  <si>
    <t>2021-02-05</t>
  </si>
  <si>
    <t>2021-02-08</t>
  </si>
  <si>
    <t>¥660.00</t>
  </si>
  <si>
    <t>¥81.00</t>
  </si>
  <si>
    <t>¥579.00</t>
  </si>
  <si>
    <t>Premier Room</t>
  </si>
  <si>
    <t>WEBSITE</t>
  </si>
  <si>
    <t>702535218290</t>
  </si>
  <si>
    <t>1975750</t>
  </si>
  <si>
    <t>221861711</t>
  </si>
  <si>
    <t>香港如心海景酒店暨会议中心</t>
  </si>
  <si>
    <t>LLI/PUINNA|HO/TSZKIN</t>
  </si>
  <si>
    <t>2021-02-06</t>
  </si>
  <si>
    <t>2021-02-07</t>
  </si>
  <si>
    <t>¥304.00</t>
  </si>
  <si>
    <t>¥37.00</t>
  </si>
  <si>
    <t>¥267.00</t>
  </si>
  <si>
    <t>Standard room</t>
  </si>
  <si>
    <t>702535712921</t>
  </si>
  <si>
    <t>1975581</t>
  </si>
  <si>
    <t>221843615</t>
  </si>
  <si>
    <t>澳门新濠天地 - 摩珀斯</t>
  </si>
  <si>
    <t>LI/ZHOUJIAN|ZHONG/CHEN</t>
  </si>
  <si>
    <t>¥2,660.00</t>
  </si>
  <si>
    <t>¥286.00</t>
  </si>
  <si>
    <t>¥2,374.00</t>
  </si>
  <si>
    <t>premier suite</t>
  </si>
  <si>
    <t>702536791520</t>
  </si>
  <si>
    <t>1975971</t>
  </si>
  <si>
    <t>221864222</t>
  </si>
  <si>
    <t>香港帝京酒店</t>
  </si>
  <si>
    <t>WONG/CHIFAI</t>
  </si>
  <si>
    <t>¥458.00</t>
  </si>
  <si>
    <t>¥52.00</t>
  </si>
  <si>
    <t>¥406.00</t>
  </si>
  <si>
    <t>plaza deluxe</t>
  </si>
  <si>
    <t>702534220740</t>
  </si>
  <si>
    <t>1975661</t>
  </si>
  <si>
    <t>FENG/YIRUI|MA/HONGXI</t>
  </si>
  <si>
    <t>2021-02-09</t>
  </si>
  <si>
    <t>¥4,584.00</t>
  </si>
  <si>
    <t>¥494.00</t>
  </si>
  <si>
    <t>¥4,090.00</t>
  </si>
  <si>
    <t>premier king bed room</t>
  </si>
  <si>
    <t>702535357673</t>
  </si>
  <si>
    <t>1975480</t>
  </si>
  <si>
    <t>CHEN/XIANKAI</t>
  </si>
  <si>
    <t>standard room</t>
  </si>
  <si>
    <t>702534103419</t>
  </si>
  <si>
    <t>1974856</t>
  </si>
  <si>
    <t>LI/WENJIA</t>
  </si>
  <si>
    <t>702536483941</t>
  </si>
  <si>
    <t>1976010</t>
  </si>
  <si>
    <t>NG/SZEYINWILLY</t>
  </si>
  <si>
    <t>¥291.00</t>
  </si>
  <si>
    <t>¥23.00</t>
  </si>
  <si>
    <t>¥268.00</t>
  </si>
  <si>
    <t>702536197143</t>
  </si>
  <si>
    <t>1976387</t>
  </si>
  <si>
    <t>HO/TSZKIN|LLI/PUINA</t>
  </si>
  <si>
    <t>702537335221</t>
  </si>
  <si>
    <t>1976744</t>
  </si>
  <si>
    <t>238537343</t>
  </si>
  <si>
    <t>悉尼皇家太平洋酒店</t>
  </si>
  <si>
    <t>LIANG/CHENJUN</t>
  </si>
  <si>
    <t>2021-02-10</t>
  </si>
  <si>
    <t>¥367.00</t>
  </si>
  <si>
    <t>¥34.00</t>
  </si>
  <si>
    <t>¥333.00</t>
  </si>
  <si>
    <t>Deluxe Queen</t>
  </si>
  <si>
    <t>702537604634</t>
  </si>
  <si>
    <t>1976492</t>
  </si>
  <si>
    <t>HUANG/WENTAO</t>
  </si>
  <si>
    <t>¥305.00</t>
  </si>
  <si>
    <t>702537432592</t>
  </si>
  <si>
    <t>1976516</t>
  </si>
  <si>
    <t>CHAN/POTAK|LIU/QIANXIANG</t>
  </si>
  <si>
    <t>702537239582</t>
  </si>
  <si>
    <t>1976405</t>
  </si>
  <si>
    <t>SO/WAILING</t>
  </si>
  <si>
    <t>702538740490</t>
  </si>
  <si>
    <t>1977233</t>
  </si>
  <si>
    <t>245698234</t>
  </si>
  <si>
    <t>澳门巴黎人</t>
  </si>
  <si>
    <t>HUANG/JIAJIAN</t>
  </si>
  <si>
    <t>¥699.00</t>
  </si>
  <si>
    <t>¥112.00</t>
  </si>
  <si>
    <t>¥587.00</t>
  </si>
  <si>
    <t>Deluxe King room</t>
  </si>
  <si>
    <t>702538277731</t>
  </si>
  <si>
    <t>1977410</t>
  </si>
  <si>
    <t>FUNG/YIKSHUN</t>
  </si>
  <si>
    <t>2021-02-11</t>
  </si>
  <si>
    <t>702537840288</t>
  </si>
  <si>
    <t>1976548</t>
  </si>
  <si>
    <t>GUAN/GUOQING</t>
  </si>
  <si>
    <t>702442050716</t>
  </si>
  <si>
    <t>1900603</t>
  </si>
  <si>
    <t>221848145</t>
  </si>
  <si>
    <t>澳门永利皇宫酒店</t>
  </si>
  <si>
    <t>ZHANG/XUFENG|ZHU/LIANG</t>
  </si>
  <si>
    <t>2020-11-05</t>
  </si>
  <si>
    <t>2021-02-12</t>
  </si>
  <si>
    <t>¥2,308.00</t>
  </si>
  <si>
    <t>¥274.00</t>
  </si>
  <si>
    <t>¥2,034.00</t>
  </si>
  <si>
    <t>Palace King bed Room</t>
  </si>
  <si>
    <t>702538064916</t>
  </si>
  <si>
    <t>1977255</t>
  </si>
  <si>
    <t>ZHANG/HUANCONG|DAI/YUNHUA</t>
  </si>
  <si>
    <t>702539369929</t>
  </si>
  <si>
    <t>1977862</t>
  </si>
  <si>
    <t>239988296</t>
  </si>
  <si>
    <t>澳门瑞吉酒店</t>
  </si>
  <si>
    <t>GAO/YAN</t>
  </si>
  <si>
    <t>2021-02-13</t>
  </si>
  <si>
    <t>¥1,160.00</t>
  </si>
  <si>
    <t>¥125.00</t>
  </si>
  <si>
    <t>¥1,035.00</t>
  </si>
  <si>
    <t>Deluxe Twin Room</t>
  </si>
  <si>
    <t>702538513560</t>
  </si>
  <si>
    <t>1977073</t>
  </si>
  <si>
    <t>WONG/TAIHONG</t>
  </si>
  <si>
    <t>2021-02-14</t>
  </si>
  <si>
    <t>¥1,263.00</t>
  </si>
  <si>
    <t>¥153.00</t>
  </si>
  <si>
    <t>¥1,110.00</t>
  </si>
  <si>
    <t>702541815068</t>
  </si>
  <si>
    <t>1979371</t>
  </si>
  <si>
    <t>221852801</t>
  </si>
  <si>
    <t>香港九龙诺富特酒店</t>
  </si>
  <si>
    <t>WU/CHAOMENG</t>
  </si>
  <si>
    <t>¥425.00</t>
  </si>
  <si>
    <t>¥33.00</t>
  </si>
  <si>
    <t>¥392.00</t>
  </si>
  <si>
    <t>Superior twin bed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</si>
  <si>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</si>
  <si>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</si>
  <si>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</si>
  <si>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</si>
  <si>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</si>
  <si>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</si>
  <si>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</si>
  <si>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</si>
  <si>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</si>
  <si>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</si>
  <si>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</si>
  <si>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A210219111608459</t>
  </si>
  <si>
    <r>
      <t>合计</t>
    </r>
    <r>
      <rPr>
        <sz val="10"/>
        <rFont val="Arial"/>
        <charset val="134"/>
      </rPr>
      <t>15885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</si>
  <si>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</si>
  <si>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</si>
  <si>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</si>
  <si>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</si>
  <si>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</si>
  <si>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</si>
  <si>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</si>
  <si>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WU CHAOMENG</t>
  </si>
  <si>
    <t>RMB</t>
  </si>
  <si>
    <t>392.00</t>
  </si>
  <si>
    <t>+85****8923</t>
  </si>
  <si>
    <t>2021/2/12 17:44:19</t>
  </si>
  <si>
    <t>GAO YAN</t>
  </si>
  <si>
    <t>1035.00</t>
  </si>
  <si>
    <t>136****9778</t>
  </si>
  <si>
    <t>2021/2/10 16:47:12</t>
  </si>
  <si>
    <t>FUNG YIKSHUN</t>
  </si>
  <si>
    <t>268.00</t>
  </si>
  <si>
    <t>150****7727</t>
  </si>
  <si>
    <t>2021/2/9 19:54:38</t>
  </si>
  <si>
    <t>ZHANG HUANCONG,DAI YUNHUA</t>
  </si>
  <si>
    <t>ZHANG/HUANCONG</t>
  </si>
  <si>
    <t>135****2255</t>
  </si>
  <si>
    <t>2021/2/9 15:05:02</t>
  </si>
  <si>
    <t>HUANG JIAJIAN</t>
  </si>
  <si>
    <t>587.00</t>
  </si>
  <si>
    <t>139****9932</t>
  </si>
  <si>
    <t>2021/2/9 14:02:03</t>
  </si>
  <si>
    <t>WONG TAIHONG</t>
  </si>
  <si>
    <t>1110.00</t>
  </si>
  <si>
    <t>+85****54689</t>
  </si>
  <si>
    <t>2021/2/9 1:58:46</t>
  </si>
  <si>
    <t>太平洋皇家酒店</t>
  </si>
  <si>
    <t>LIANG CHENJUN</t>
  </si>
  <si>
    <t>333.00</t>
  </si>
  <si>
    <t>159****8375</t>
  </si>
  <si>
    <t>2021/2/8 18:52:49</t>
  </si>
  <si>
    <t>GUAN GUOQING</t>
  </si>
  <si>
    <t>132****9614</t>
  </si>
  <si>
    <t>2021/2/8 13:22:27</t>
  </si>
  <si>
    <t>CHAN POTAK,LIU QIANXIANG</t>
  </si>
  <si>
    <t>CHAN/POTAK</t>
  </si>
  <si>
    <t>139****2032</t>
  </si>
  <si>
    <t>2021/2/8 12:18:25</t>
  </si>
  <si>
    <t>HUANG WENTAO</t>
  </si>
  <si>
    <t>150****8300</t>
  </si>
  <si>
    <t>2021/2/8 10:55:50</t>
  </si>
  <si>
    <t>SO WAILING</t>
  </si>
  <si>
    <t>+85****59704</t>
  </si>
  <si>
    <t>2021/2/8 1:01:24</t>
  </si>
  <si>
    <t>HO TSZKIN,LLI PUINA</t>
  </si>
  <si>
    <t>HO/TSZKIN</t>
  </si>
  <si>
    <t>+85****22638</t>
  </si>
  <si>
    <t>2021/2/7 23:23:43</t>
  </si>
  <si>
    <t>NG SZEYINWILLY</t>
  </si>
  <si>
    <t>152****5667</t>
  </si>
  <si>
    <t>2021/2/7 17:39:02</t>
  </si>
  <si>
    <t>WONG CHIFAI</t>
  </si>
  <si>
    <t>406.00</t>
  </si>
  <si>
    <t>+85****8000</t>
  </si>
  <si>
    <t>2021/2/7 16:27:05</t>
  </si>
  <si>
    <t>LLI PUINNA,HO TSZKIN</t>
  </si>
  <si>
    <t>267.00</t>
  </si>
  <si>
    <t>LLI/PUINNA</t>
  </si>
  <si>
    <t>2021/2/6 23:35:15</t>
  </si>
  <si>
    <t>FENG YIRUI,MA HONGXI</t>
  </si>
  <si>
    <t>4090.00</t>
  </si>
  <si>
    <t>FENG/YIRUI</t>
  </si>
  <si>
    <t>156****6787</t>
  </si>
  <si>
    <t>2021/2/6 21:44:42</t>
  </si>
  <si>
    <t>LI ZHOUJIAN,ZHONG CHEN</t>
  </si>
  <si>
    <t>2374.00</t>
  </si>
  <si>
    <t>LI/ZHOUJIAN</t>
  </si>
  <si>
    <t>137****2299</t>
  </si>
  <si>
    <t>2021/2/6 20:25:21</t>
  </si>
  <si>
    <t>CHEN XIANKAI</t>
  </si>
  <si>
    <t>+85****84839</t>
  </si>
  <si>
    <t>2021/2/6 18:24:07</t>
  </si>
  <si>
    <t>LI WENJIA</t>
  </si>
  <si>
    <t>138****9927</t>
  </si>
  <si>
    <t>2021/2/5 20:23:02</t>
  </si>
  <si>
    <t>LAU SZEWING</t>
  </si>
  <si>
    <t>579.00</t>
  </si>
  <si>
    <t>+85****32467</t>
  </si>
  <si>
    <t>2021/2/4 23:31:11</t>
  </si>
  <si>
    <t>ZHANG XUFENG,ZHU LIANG</t>
  </si>
  <si>
    <t>2034.00</t>
  </si>
  <si>
    <t>ZHANG/XUFENG</t>
  </si>
  <si>
    <t>139****0735</t>
  </si>
  <si>
    <t>2020/11/5 14:39:54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</si>
</sst>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5" borderId="11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2" fillId="28" borderId="16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5" fillId="28" borderId="12" applyNumberFormat="0" applyAlignment="0" applyProtection="0">
      <alignment vertical="center"/>
    </xf>
    <xf numFmtId="0" fontId="29" fillId="18" borderId="15" applyNumberForma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21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3" t="s">
        <v>40</v>
      </c>
      <c r="B1" s="3" t="s">
        <v>41</v>
      </c>
      <c r="C1" s="3" t="s">
        <v>24</v>
      </c>
      <c r="D1" s="3" t="s">
        <v>42</v>
      </c>
      <c r="E1" s="3" t="s">
        <v>43</v>
      </c>
      <c r="F1" s="3" t="s">
        <v>44</v>
      </c>
      <c r="G1" s="3" t="s">
        <v>45</v>
      </c>
      <c r="H1" s="3" t="s">
        <v>46</v>
      </c>
      <c r="I1" s="3" t="s">
        <v>47</v>
      </c>
      <c r="J1" s="3" t="s">
        <v>48</v>
      </c>
      <c r="K1" s="3" t="s">
        <v>49</v>
      </c>
      <c r="L1" s="3" t="s">
        <v>50</v>
      </c>
      <c r="M1" s="3" t="s">
        <v>51</v>
      </c>
      <c r="N1" s="3" t="s">
        <v>52</v>
      </c>
      <c r="O1" s="3" t="s">
        <v>53</v>
      </c>
      <c r="P1" s="3" t="s">
        <v>54</v>
      </c>
      <c r="Q1" s="3" t="s">
        <v>55</v>
      </c>
      <c r="R1" s="3" t="s">
        <v>10</v>
      </c>
      <c r="S1" s="3" t="s">
        <v>11</v>
      </c>
      <c r="T1" s="3" t="s">
        <v>56</v>
      </c>
      <c r="U1" s="3" t="s">
        <v>57</v>
      </c>
      <c r="V1" s="3" t="s">
        <v>58</v>
      </c>
      <c r="W1" s="3" t="s">
        <v>59</v>
      </c>
      <c r="X1" s="7" t="s">
        <v>60</v>
      </c>
      <c r="Y1" s="7" t="s">
        <v>61</v>
      </c>
      <c r="Z1" s="3" t="s">
        <v>17</v>
      </c>
      <c r="AA1" s="3" t="s">
        <v>14</v>
      </c>
      <c r="AB1" s="3" t="s">
        <v>62</v>
      </c>
      <c r="AC1" s="3" t="s">
        <v>18</v>
      </c>
      <c r="AD1" s="3" t="s">
        <v>63</v>
      </c>
      <c r="AE1" s="3" t="s">
        <v>64</v>
      </c>
      <c r="AF1" s="3" t="s">
        <v>65</v>
      </c>
      <c r="AG1" s="3" t="s">
        <v>66</v>
      </c>
      <c r="AH1" s="3" t="s">
        <v>67</v>
      </c>
      <c r="AI1" s="3" t="s">
        <v>68</v>
      </c>
    </row>
    <row r="2" ht="14.25" customHeight="1" spans="1:34">
      <c r="A2" s="4" t="s">
        <v>69</v>
      </c>
      <c r="B2" s="4" t="s">
        <v>70</v>
      </c>
      <c r="C2" s="4" t="s">
        <v>71</v>
      </c>
      <c r="D2" s="4" t="s">
        <v>72</v>
      </c>
      <c r="E2" s="4" t="s">
        <v>73</v>
      </c>
      <c r="F2" s="4" t="s">
        <v>72</v>
      </c>
      <c r="G2" s="4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3</v>
      </c>
      <c r="N2" s="8" t="s">
        <v>78</v>
      </c>
      <c r="O2" s="8" t="s">
        <v>79</v>
      </c>
      <c r="P2" s="8" t="s">
        <v>80</v>
      </c>
      <c r="Q2" s="8"/>
      <c r="R2" s="10" t="s">
        <v>81</v>
      </c>
      <c r="S2" s="11" t="s">
        <v>19</v>
      </c>
      <c r="T2" s="8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4" t="s">
        <v>86</v>
      </c>
      <c r="B3" s="4" t="s">
        <v>87</v>
      </c>
      <c r="C3" s="4" t="s">
        <v>71</v>
      </c>
      <c r="D3" s="4" t="s">
        <v>72</v>
      </c>
      <c r="E3" s="4" t="s">
        <v>73</v>
      </c>
      <c r="F3" s="4" t="s">
        <v>72</v>
      </c>
      <c r="G3" s="4" t="s">
        <v>88</v>
      </c>
      <c r="H3" s="8" t="s">
        <v>89</v>
      </c>
      <c r="I3" s="8" t="s">
        <v>76</v>
      </c>
      <c r="J3" s="8" t="s">
        <v>2</v>
      </c>
      <c r="K3" s="8" t="s">
        <v>90</v>
      </c>
      <c r="L3" s="8">
        <v>1</v>
      </c>
      <c r="M3" s="8">
        <v>1</v>
      </c>
      <c r="N3" s="8" t="s">
        <v>91</v>
      </c>
      <c r="O3" s="8" t="s">
        <v>92</v>
      </c>
      <c r="P3" s="8" t="s">
        <v>80</v>
      </c>
      <c r="Q3" s="8"/>
      <c r="R3" s="10" t="s">
        <v>93</v>
      </c>
      <c r="S3" s="11" t="s">
        <v>19</v>
      </c>
      <c r="T3" s="8"/>
      <c r="U3" s="10" t="s">
        <v>19</v>
      </c>
      <c r="V3" s="10" t="s">
        <v>93</v>
      </c>
      <c r="W3" s="11" t="s">
        <v>94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72</v>
      </c>
      <c r="AH3" t="s">
        <v>19</v>
      </c>
    </row>
    <row r="4" ht="14.25" customHeight="1" spans="1:34">
      <c r="A4" s="4" t="s">
        <v>97</v>
      </c>
      <c r="B4" s="4" t="s">
        <v>98</v>
      </c>
      <c r="C4" s="4" t="s">
        <v>71</v>
      </c>
      <c r="D4" s="4" t="s">
        <v>72</v>
      </c>
      <c r="E4" s="4" t="s">
        <v>73</v>
      </c>
      <c r="F4" s="4" t="s">
        <v>72</v>
      </c>
      <c r="G4" s="4" t="s">
        <v>99</v>
      </c>
      <c r="H4" s="8" t="s">
        <v>100</v>
      </c>
      <c r="I4" s="8" t="s">
        <v>76</v>
      </c>
      <c r="J4" s="8" t="s">
        <v>2</v>
      </c>
      <c r="K4" s="8" t="s">
        <v>101</v>
      </c>
      <c r="L4" s="8">
        <v>1</v>
      </c>
      <c r="M4" s="8">
        <v>1</v>
      </c>
      <c r="N4" s="8" t="s">
        <v>91</v>
      </c>
      <c r="O4" s="8" t="s">
        <v>92</v>
      </c>
      <c r="P4" s="8" t="s">
        <v>80</v>
      </c>
      <c r="Q4" s="8"/>
      <c r="R4" s="10" t="s">
        <v>102</v>
      </c>
      <c r="S4" s="11" t="s">
        <v>19</v>
      </c>
      <c r="T4" s="8"/>
      <c r="U4" s="10" t="s">
        <v>19</v>
      </c>
      <c r="V4" s="10" t="s">
        <v>102</v>
      </c>
      <c r="W4" s="11" t="s">
        <v>103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85</v>
      </c>
      <c r="AG4" t="s">
        <v>72</v>
      </c>
      <c r="AH4" t="s">
        <v>19</v>
      </c>
    </row>
    <row r="5" ht="14.25" customHeight="1" spans="1:34">
      <c r="A5" s="4" t="s">
        <v>106</v>
      </c>
      <c r="B5" s="4" t="s">
        <v>107</v>
      </c>
      <c r="C5" s="4" t="s">
        <v>71</v>
      </c>
      <c r="D5" s="4" t="s">
        <v>72</v>
      </c>
      <c r="E5" s="4" t="s">
        <v>73</v>
      </c>
      <c r="F5" s="4" t="s">
        <v>72</v>
      </c>
      <c r="G5" s="4" t="s">
        <v>108</v>
      </c>
      <c r="H5" s="8" t="s">
        <v>109</v>
      </c>
      <c r="I5" s="8" t="s">
        <v>76</v>
      </c>
      <c r="J5" s="8" t="s">
        <v>2</v>
      </c>
      <c r="K5" s="8" t="s">
        <v>110</v>
      </c>
      <c r="L5" s="8">
        <v>1</v>
      </c>
      <c r="M5" s="8">
        <v>1</v>
      </c>
      <c r="N5" s="8" t="s">
        <v>92</v>
      </c>
      <c r="O5" s="8" t="s">
        <v>92</v>
      </c>
      <c r="P5" s="8" t="s">
        <v>80</v>
      </c>
      <c r="Q5" s="8"/>
      <c r="R5" s="10" t="s">
        <v>111</v>
      </c>
      <c r="S5" s="11" t="s">
        <v>19</v>
      </c>
      <c r="T5" s="8"/>
      <c r="U5" s="10" t="s">
        <v>19</v>
      </c>
      <c r="V5" s="10" t="s">
        <v>111</v>
      </c>
      <c r="W5" s="11" t="s">
        <v>112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85</v>
      </c>
      <c r="AG5" t="s">
        <v>72</v>
      </c>
      <c r="AH5" t="s">
        <v>19</v>
      </c>
    </row>
    <row r="6" ht="14.25" customHeight="1" spans="1:34">
      <c r="A6" s="4" t="s">
        <v>115</v>
      </c>
      <c r="B6" s="4" t="s">
        <v>116</v>
      </c>
      <c r="C6" s="4" t="s">
        <v>71</v>
      </c>
      <c r="D6" s="4" t="s">
        <v>72</v>
      </c>
      <c r="E6" s="4" t="s">
        <v>73</v>
      </c>
      <c r="F6" s="4" t="s">
        <v>72</v>
      </c>
      <c r="G6" s="4" t="s">
        <v>99</v>
      </c>
      <c r="H6" s="8" t="s">
        <v>100</v>
      </c>
      <c r="I6" s="8" t="s">
        <v>76</v>
      </c>
      <c r="J6" s="8" t="s">
        <v>2</v>
      </c>
      <c r="K6" s="8" t="s">
        <v>117</v>
      </c>
      <c r="L6" s="8">
        <v>1</v>
      </c>
      <c r="M6" s="8">
        <v>2</v>
      </c>
      <c r="N6" s="8" t="s">
        <v>91</v>
      </c>
      <c r="O6" s="8" t="s">
        <v>92</v>
      </c>
      <c r="P6" s="8" t="s">
        <v>118</v>
      </c>
      <c r="Q6" s="8"/>
      <c r="R6" s="10" t="s">
        <v>119</v>
      </c>
      <c r="S6" s="11" t="s">
        <v>19</v>
      </c>
      <c r="T6" s="8"/>
      <c r="U6" s="10" t="s">
        <v>19</v>
      </c>
      <c r="V6" s="10" t="s">
        <v>119</v>
      </c>
      <c r="W6" s="11" t="s">
        <v>120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85</v>
      </c>
      <c r="AG6" t="s">
        <v>72</v>
      </c>
      <c r="AH6" t="s">
        <v>19</v>
      </c>
    </row>
    <row r="7" ht="14.25" customHeight="1" spans="1:34">
      <c r="A7" s="4" t="s">
        <v>123</v>
      </c>
      <c r="B7" s="4" t="s">
        <v>124</v>
      </c>
      <c r="C7" s="4" t="s">
        <v>71</v>
      </c>
      <c r="D7" s="4" t="s">
        <v>72</v>
      </c>
      <c r="E7" s="4" t="s">
        <v>73</v>
      </c>
      <c r="F7" s="4" t="s">
        <v>72</v>
      </c>
      <c r="G7" s="4" t="s">
        <v>88</v>
      </c>
      <c r="H7" s="8" t="s">
        <v>89</v>
      </c>
      <c r="I7" s="8" t="s">
        <v>76</v>
      </c>
      <c r="J7" s="8" t="s">
        <v>2</v>
      </c>
      <c r="K7" s="8" t="s">
        <v>125</v>
      </c>
      <c r="L7" s="8">
        <v>1</v>
      </c>
      <c r="M7" s="8">
        <v>1</v>
      </c>
      <c r="N7" s="8" t="s">
        <v>91</v>
      </c>
      <c r="O7" s="8" t="s">
        <v>80</v>
      </c>
      <c r="P7" s="8" t="s">
        <v>118</v>
      </c>
      <c r="Q7" s="8"/>
      <c r="R7" s="10" t="s">
        <v>93</v>
      </c>
      <c r="S7" s="11" t="s">
        <v>19</v>
      </c>
      <c r="T7" s="8"/>
      <c r="U7" s="10" t="s">
        <v>19</v>
      </c>
      <c r="V7" s="10" t="s">
        <v>93</v>
      </c>
      <c r="W7" s="11" t="s">
        <v>94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95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4" t="s">
        <v>127</v>
      </c>
      <c r="B8" s="4" t="s">
        <v>128</v>
      </c>
      <c r="C8" s="4" t="s">
        <v>71</v>
      </c>
      <c r="D8" s="4" t="s">
        <v>72</v>
      </c>
      <c r="E8" s="4" t="s">
        <v>73</v>
      </c>
      <c r="F8" s="4" t="s">
        <v>72</v>
      </c>
      <c r="G8" s="4" t="s">
        <v>88</v>
      </c>
      <c r="H8" s="8" t="s">
        <v>89</v>
      </c>
      <c r="I8" s="8" t="s">
        <v>76</v>
      </c>
      <c r="J8" s="8" t="s">
        <v>2</v>
      </c>
      <c r="K8" s="8" t="s">
        <v>129</v>
      </c>
      <c r="L8" s="8">
        <v>1</v>
      </c>
      <c r="M8" s="8">
        <v>1</v>
      </c>
      <c r="N8" s="8" t="s">
        <v>79</v>
      </c>
      <c r="O8" s="8" t="s">
        <v>80</v>
      </c>
      <c r="P8" s="8" t="s">
        <v>118</v>
      </c>
      <c r="Q8" s="8"/>
      <c r="R8" s="10" t="s">
        <v>93</v>
      </c>
      <c r="S8" s="11" t="s">
        <v>19</v>
      </c>
      <c r="T8" s="8"/>
      <c r="U8" s="10" t="s">
        <v>19</v>
      </c>
      <c r="V8" s="10" t="s">
        <v>93</v>
      </c>
      <c r="W8" s="11" t="s">
        <v>94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95</v>
      </c>
      <c r="AD8" t="s">
        <v>6</v>
      </c>
      <c r="AE8" t="s">
        <v>126</v>
      </c>
      <c r="AF8" t="s">
        <v>85</v>
      </c>
      <c r="AG8" t="s">
        <v>72</v>
      </c>
      <c r="AH8" t="s">
        <v>19</v>
      </c>
    </row>
    <row r="9" ht="14.25" customHeight="1" spans="1:34">
      <c r="A9" s="4" t="s">
        <v>130</v>
      </c>
      <c r="B9" s="4" t="s">
        <v>131</v>
      </c>
      <c r="C9" s="4" t="s">
        <v>71</v>
      </c>
      <c r="D9" s="4" t="s">
        <v>72</v>
      </c>
      <c r="E9" s="4" t="s">
        <v>73</v>
      </c>
      <c r="F9" s="4" t="s">
        <v>72</v>
      </c>
      <c r="G9" s="4" t="s">
        <v>88</v>
      </c>
      <c r="H9" s="8" t="s">
        <v>89</v>
      </c>
      <c r="I9" s="8" t="s">
        <v>76</v>
      </c>
      <c r="J9" s="8" t="s">
        <v>2</v>
      </c>
      <c r="K9" s="8" t="s">
        <v>132</v>
      </c>
      <c r="L9" s="8">
        <v>1</v>
      </c>
      <c r="M9" s="8">
        <v>1</v>
      </c>
      <c r="N9" s="8" t="s">
        <v>92</v>
      </c>
      <c r="O9" s="8" t="s">
        <v>80</v>
      </c>
      <c r="P9" s="8" t="s">
        <v>118</v>
      </c>
      <c r="Q9" s="8"/>
      <c r="R9" s="10" t="s">
        <v>133</v>
      </c>
      <c r="S9" s="11" t="s">
        <v>19</v>
      </c>
      <c r="T9" s="8"/>
      <c r="U9" s="10" t="s">
        <v>19</v>
      </c>
      <c r="V9" s="10" t="s">
        <v>133</v>
      </c>
      <c r="W9" s="11" t="s">
        <v>134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135</v>
      </c>
      <c r="AD9" t="s">
        <v>6</v>
      </c>
      <c r="AE9" t="s">
        <v>96</v>
      </c>
      <c r="AF9" t="s">
        <v>85</v>
      </c>
      <c r="AG9" t="s">
        <v>72</v>
      </c>
      <c r="AH9" t="s">
        <v>19</v>
      </c>
    </row>
    <row r="10" ht="14.25" customHeight="1" spans="1:34">
      <c r="A10" s="4" t="s">
        <v>136</v>
      </c>
      <c r="B10" s="4" t="s">
        <v>137</v>
      </c>
      <c r="C10" s="4" t="s">
        <v>71</v>
      </c>
      <c r="D10" s="4" t="s">
        <v>72</v>
      </c>
      <c r="E10" s="4" t="s">
        <v>73</v>
      </c>
      <c r="F10" s="4" t="s">
        <v>72</v>
      </c>
      <c r="G10" s="4" t="s">
        <v>88</v>
      </c>
      <c r="H10" s="8" t="s">
        <v>89</v>
      </c>
      <c r="I10" s="8" t="s">
        <v>76</v>
      </c>
      <c r="J10" s="8" t="s">
        <v>2</v>
      </c>
      <c r="K10" s="8" t="s">
        <v>138</v>
      </c>
      <c r="L10" s="8">
        <v>1</v>
      </c>
      <c r="M10" s="8">
        <v>1</v>
      </c>
      <c r="N10" s="8" t="s">
        <v>92</v>
      </c>
      <c r="O10" s="8" t="s">
        <v>80</v>
      </c>
      <c r="P10" s="8" t="s">
        <v>118</v>
      </c>
      <c r="Q10" s="8"/>
      <c r="R10" s="10" t="s">
        <v>133</v>
      </c>
      <c r="S10" s="11" t="s">
        <v>19</v>
      </c>
      <c r="T10" s="8"/>
      <c r="U10" s="10" t="s">
        <v>19</v>
      </c>
      <c r="V10" s="10" t="s">
        <v>133</v>
      </c>
      <c r="W10" s="11" t="s">
        <v>134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135</v>
      </c>
      <c r="AD10" t="s">
        <v>6</v>
      </c>
      <c r="AE10" t="s">
        <v>96</v>
      </c>
      <c r="AF10" t="s">
        <v>85</v>
      </c>
      <c r="AG10" t="s">
        <v>72</v>
      </c>
      <c r="AH10" t="s">
        <v>19</v>
      </c>
    </row>
    <row r="11" ht="14.25" customHeight="1" spans="1:34">
      <c r="A11" s="4" t="s">
        <v>139</v>
      </c>
      <c r="B11" s="4" t="s">
        <v>140</v>
      </c>
      <c r="C11" s="4" t="s">
        <v>71</v>
      </c>
      <c r="D11" s="4" t="s">
        <v>72</v>
      </c>
      <c r="E11" s="4" t="s">
        <v>73</v>
      </c>
      <c r="F11" s="4" t="s">
        <v>72</v>
      </c>
      <c r="G11" s="4" t="s">
        <v>141</v>
      </c>
      <c r="H11" s="8" t="s">
        <v>142</v>
      </c>
      <c r="I11" s="8" t="s">
        <v>76</v>
      </c>
      <c r="J11" s="8" t="s">
        <v>2</v>
      </c>
      <c r="K11" s="8" t="s">
        <v>143</v>
      </c>
      <c r="L11" s="8">
        <v>1</v>
      </c>
      <c r="M11" s="8">
        <v>1</v>
      </c>
      <c r="N11" s="8" t="s">
        <v>80</v>
      </c>
      <c r="O11" s="8" t="s">
        <v>118</v>
      </c>
      <c r="P11" s="8" t="s">
        <v>144</v>
      </c>
      <c r="Q11" s="8"/>
      <c r="R11" s="10" t="s">
        <v>145</v>
      </c>
      <c r="S11" s="11" t="s">
        <v>19</v>
      </c>
      <c r="T11" s="8"/>
      <c r="U11" s="10" t="s">
        <v>19</v>
      </c>
      <c r="V11" s="10" t="s">
        <v>145</v>
      </c>
      <c r="W11" s="11" t="s">
        <v>146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147</v>
      </c>
      <c r="AD11" t="s">
        <v>6</v>
      </c>
      <c r="AE11" t="s">
        <v>148</v>
      </c>
      <c r="AF11" t="s">
        <v>85</v>
      </c>
      <c r="AG11" t="s">
        <v>72</v>
      </c>
      <c r="AH11" t="s">
        <v>19</v>
      </c>
    </row>
    <row r="12" ht="14.25" customHeight="1" spans="1:34">
      <c r="A12" s="4" t="s">
        <v>149</v>
      </c>
      <c r="B12" s="4" t="s">
        <v>150</v>
      </c>
      <c r="C12" s="4" t="s">
        <v>71</v>
      </c>
      <c r="D12" s="4" t="s">
        <v>72</v>
      </c>
      <c r="E12" s="4" t="s">
        <v>73</v>
      </c>
      <c r="F12" s="4" t="s">
        <v>72</v>
      </c>
      <c r="G12" s="4" t="s">
        <v>88</v>
      </c>
      <c r="H12" s="8" t="s">
        <v>89</v>
      </c>
      <c r="I12" s="8" t="s">
        <v>76</v>
      </c>
      <c r="J12" s="8" t="s">
        <v>2</v>
      </c>
      <c r="K12" s="8" t="s">
        <v>151</v>
      </c>
      <c r="L12" s="8">
        <v>1</v>
      </c>
      <c r="M12" s="8">
        <v>1</v>
      </c>
      <c r="N12" s="8" t="s">
        <v>80</v>
      </c>
      <c r="O12" s="8" t="s">
        <v>118</v>
      </c>
      <c r="P12" s="8" t="s">
        <v>144</v>
      </c>
      <c r="Q12" s="8"/>
      <c r="R12" s="10" t="s">
        <v>152</v>
      </c>
      <c r="S12" s="11" t="s">
        <v>19</v>
      </c>
      <c r="T12" s="8"/>
      <c r="U12" s="10" t="s">
        <v>19</v>
      </c>
      <c r="V12" s="10" t="s">
        <v>152</v>
      </c>
      <c r="W12" s="11" t="s">
        <v>94</v>
      </c>
      <c r="X12" s="11" t="s">
        <v>19</v>
      </c>
      <c r="Y12" s="10" t="s">
        <v>19</v>
      </c>
      <c r="Z12" s="11" t="s">
        <v>19</v>
      </c>
      <c r="AA12" s="13" t="s">
        <v>19</v>
      </c>
      <c r="AB12" t="s">
        <v>19</v>
      </c>
      <c r="AC12" t="s">
        <v>135</v>
      </c>
      <c r="AD12" t="s">
        <v>6</v>
      </c>
      <c r="AE12" t="s">
        <v>126</v>
      </c>
      <c r="AF12" t="s">
        <v>85</v>
      </c>
      <c r="AG12" t="s">
        <v>72</v>
      </c>
      <c r="AH12" t="s">
        <v>19</v>
      </c>
    </row>
    <row r="13" ht="14.25" customHeight="1" spans="1:34">
      <c r="A13" s="4" t="s">
        <v>153</v>
      </c>
      <c r="B13" s="4" t="s">
        <v>154</v>
      </c>
      <c r="C13" s="4" t="s">
        <v>71</v>
      </c>
      <c r="D13" s="4" t="s">
        <v>72</v>
      </c>
      <c r="E13" s="4" t="s">
        <v>73</v>
      </c>
      <c r="F13" s="4" t="s">
        <v>72</v>
      </c>
      <c r="G13" s="4" t="s">
        <v>88</v>
      </c>
      <c r="H13" s="8" t="s">
        <v>89</v>
      </c>
      <c r="I13" s="8" t="s">
        <v>76</v>
      </c>
      <c r="J13" s="8" t="s">
        <v>2</v>
      </c>
      <c r="K13" s="8" t="s">
        <v>155</v>
      </c>
      <c r="L13" s="8">
        <v>1</v>
      </c>
      <c r="M13" s="8">
        <v>1</v>
      </c>
      <c r="N13" s="8" t="s">
        <v>80</v>
      </c>
      <c r="O13" s="8" t="s">
        <v>118</v>
      </c>
      <c r="P13" s="8" t="s">
        <v>144</v>
      </c>
      <c r="Q13" s="8"/>
      <c r="R13" s="10" t="s">
        <v>152</v>
      </c>
      <c r="S13" s="11" t="s">
        <v>19</v>
      </c>
      <c r="T13" s="8"/>
      <c r="U13" s="10" t="s">
        <v>19</v>
      </c>
      <c r="V13" s="10" t="s">
        <v>152</v>
      </c>
      <c r="W13" s="11" t="s">
        <v>94</v>
      </c>
      <c r="X13" s="11" t="s">
        <v>19</v>
      </c>
      <c r="Y13" s="10" t="s">
        <v>19</v>
      </c>
      <c r="Z13" s="11" t="s">
        <v>19</v>
      </c>
      <c r="AA13" s="13" t="s">
        <v>19</v>
      </c>
      <c r="AB13" t="s">
        <v>19</v>
      </c>
      <c r="AC13" t="s">
        <v>135</v>
      </c>
      <c r="AD13" t="s">
        <v>6</v>
      </c>
      <c r="AE13" t="s">
        <v>126</v>
      </c>
      <c r="AF13" t="s">
        <v>85</v>
      </c>
      <c r="AG13" t="s">
        <v>72</v>
      </c>
      <c r="AH13" t="s">
        <v>19</v>
      </c>
    </row>
    <row r="14" ht="14.25" customHeight="1" spans="1:34">
      <c r="A14" s="4" t="s">
        <v>156</v>
      </c>
      <c r="B14" s="4" t="s">
        <v>157</v>
      </c>
      <c r="C14" s="4" t="s">
        <v>71</v>
      </c>
      <c r="D14" s="4" t="s">
        <v>72</v>
      </c>
      <c r="E14" s="4" t="s">
        <v>73</v>
      </c>
      <c r="F14" s="4" t="s">
        <v>72</v>
      </c>
      <c r="G14" s="4" t="s">
        <v>88</v>
      </c>
      <c r="H14" s="8" t="s">
        <v>89</v>
      </c>
      <c r="I14" s="8" t="s">
        <v>76</v>
      </c>
      <c r="J14" s="8" t="s">
        <v>2</v>
      </c>
      <c r="K14" s="8" t="s">
        <v>158</v>
      </c>
      <c r="L14" s="8">
        <v>1</v>
      </c>
      <c r="M14" s="8">
        <v>1</v>
      </c>
      <c r="N14" s="8" t="s">
        <v>80</v>
      </c>
      <c r="O14" s="8" t="s">
        <v>118</v>
      </c>
      <c r="P14" s="8" t="s">
        <v>144</v>
      </c>
      <c r="Q14" s="8"/>
      <c r="R14" s="10" t="s">
        <v>152</v>
      </c>
      <c r="S14" s="11" t="s">
        <v>19</v>
      </c>
      <c r="T14" s="8"/>
      <c r="U14" s="10" t="s">
        <v>19</v>
      </c>
      <c r="V14" s="10" t="s">
        <v>152</v>
      </c>
      <c r="W14" s="11" t="s">
        <v>94</v>
      </c>
      <c r="X14" s="11" t="s">
        <v>19</v>
      </c>
      <c r="Y14" s="10" t="s">
        <v>19</v>
      </c>
      <c r="Z14" s="11" t="s">
        <v>19</v>
      </c>
      <c r="AA14" s="13" t="s">
        <v>19</v>
      </c>
      <c r="AB14" t="s">
        <v>19</v>
      </c>
      <c r="AC14" t="s">
        <v>135</v>
      </c>
      <c r="AD14" t="s">
        <v>6</v>
      </c>
      <c r="AE14" t="s">
        <v>126</v>
      </c>
      <c r="AF14" t="s">
        <v>85</v>
      </c>
      <c r="AG14" t="s">
        <v>72</v>
      </c>
      <c r="AH14" t="s">
        <v>19</v>
      </c>
    </row>
    <row r="15" ht="14.25" customHeight="1" spans="1:34">
      <c r="A15" s="4" t="s">
        <v>159</v>
      </c>
      <c r="B15" s="4" t="s">
        <v>160</v>
      </c>
      <c r="C15" s="4" t="s">
        <v>71</v>
      </c>
      <c r="D15" s="4" t="s">
        <v>72</v>
      </c>
      <c r="E15" s="4" t="s">
        <v>73</v>
      </c>
      <c r="F15" s="4" t="s">
        <v>72</v>
      </c>
      <c r="G15" s="4" t="s">
        <v>161</v>
      </c>
      <c r="H15" s="8" t="s">
        <v>162</v>
      </c>
      <c r="I15" s="8" t="s">
        <v>76</v>
      </c>
      <c r="J15" s="8" t="s">
        <v>2</v>
      </c>
      <c r="K15" s="8" t="s">
        <v>163</v>
      </c>
      <c r="L15" s="8">
        <v>1</v>
      </c>
      <c r="M15" s="8">
        <v>1</v>
      </c>
      <c r="N15" s="8" t="s">
        <v>118</v>
      </c>
      <c r="O15" s="8" t="s">
        <v>118</v>
      </c>
      <c r="P15" s="8" t="s">
        <v>144</v>
      </c>
      <c r="Q15" s="8"/>
      <c r="R15" s="10" t="s">
        <v>164</v>
      </c>
      <c r="S15" s="11" t="s">
        <v>19</v>
      </c>
      <c r="T15" s="8"/>
      <c r="U15" s="10" t="s">
        <v>19</v>
      </c>
      <c r="V15" s="10" t="s">
        <v>164</v>
      </c>
      <c r="W15" s="11" t="s">
        <v>165</v>
      </c>
      <c r="X15" s="11" t="s">
        <v>19</v>
      </c>
      <c r="Y15" s="10" t="s">
        <v>19</v>
      </c>
      <c r="Z15" s="11" t="s">
        <v>19</v>
      </c>
      <c r="AA15" s="13" t="s">
        <v>19</v>
      </c>
      <c r="AB15" t="s">
        <v>19</v>
      </c>
      <c r="AC15" t="s">
        <v>166</v>
      </c>
      <c r="AD15" t="s">
        <v>6</v>
      </c>
      <c r="AE15" t="s">
        <v>167</v>
      </c>
      <c r="AF15" t="s">
        <v>85</v>
      </c>
      <c r="AG15" t="s">
        <v>72</v>
      </c>
      <c r="AH15" t="s">
        <v>19</v>
      </c>
    </row>
    <row r="16" ht="14.25" customHeight="1" spans="1:34">
      <c r="A16" s="4" t="s">
        <v>168</v>
      </c>
      <c r="B16" s="4" t="s">
        <v>169</v>
      </c>
      <c r="C16" s="4" t="s">
        <v>71</v>
      </c>
      <c r="D16" s="4" t="s">
        <v>72</v>
      </c>
      <c r="E16" s="4" t="s">
        <v>73</v>
      </c>
      <c r="F16" s="4" t="s">
        <v>72</v>
      </c>
      <c r="G16" s="4" t="s">
        <v>88</v>
      </c>
      <c r="H16" s="8" t="s">
        <v>89</v>
      </c>
      <c r="I16" s="8" t="s">
        <v>76</v>
      </c>
      <c r="J16" s="8" t="s">
        <v>2</v>
      </c>
      <c r="K16" s="8" t="s">
        <v>170</v>
      </c>
      <c r="L16" s="8">
        <v>1</v>
      </c>
      <c r="M16" s="8">
        <v>1</v>
      </c>
      <c r="N16" s="8" t="s">
        <v>118</v>
      </c>
      <c r="O16" s="8" t="s">
        <v>144</v>
      </c>
      <c r="P16" s="8" t="s">
        <v>171</v>
      </c>
      <c r="Q16" s="8"/>
      <c r="R16" s="10" t="s">
        <v>152</v>
      </c>
      <c r="S16" s="11" t="s">
        <v>19</v>
      </c>
      <c r="T16" s="8"/>
      <c r="U16" s="10" t="s">
        <v>19</v>
      </c>
      <c r="V16" s="10" t="s">
        <v>152</v>
      </c>
      <c r="W16" s="11" t="s">
        <v>94</v>
      </c>
      <c r="X16" s="11" t="s">
        <v>19</v>
      </c>
      <c r="Y16" s="10" t="s">
        <v>19</v>
      </c>
      <c r="Z16" s="11" t="s">
        <v>19</v>
      </c>
      <c r="AA16" s="13" t="s">
        <v>19</v>
      </c>
      <c r="AB16" t="s">
        <v>19</v>
      </c>
      <c r="AC16" t="s">
        <v>135</v>
      </c>
      <c r="AD16" t="s">
        <v>6</v>
      </c>
      <c r="AE16" t="s">
        <v>126</v>
      </c>
      <c r="AF16" t="s">
        <v>85</v>
      </c>
      <c r="AG16" t="s">
        <v>72</v>
      </c>
      <c r="AH16" t="s">
        <v>19</v>
      </c>
    </row>
    <row r="17" ht="14.25" customHeight="1" spans="1:34">
      <c r="A17" s="4" t="s">
        <v>172</v>
      </c>
      <c r="B17" s="4" t="s">
        <v>173</v>
      </c>
      <c r="C17" s="4" t="s">
        <v>71</v>
      </c>
      <c r="D17" s="4" t="s">
        <v>72</v>
      </c>
      <c r="E17" s="4" t="s">
        <v>73</v>
      </c>
      <c r="F17" s="4" t="s">
        <v>72</v>
      </c>
      <c r="G17" s="4" t="s">
        <v>88</v>
      </c>
      <c r="H17" s="8" t="s">
        <v>89</v>
      </c>
      <c r="I17" s="8" t="s">
        <v>76</v>
      </c>
      <c r="J17" s="8" t="s">
        <v>2</v>
      </c>
      <c r="K17" s="8" t="s">
        <v>174</v>
      </c>
      <c r="L17" s="8">
        <v>1</v>
      </c>
      <c r="M17" s="8">
        <v>1</v>
      </c>
      <c r="N17" s="8" t="s">
        <v>80</v>
      </c>
      <c r="O17" s="8" t="s">
        <v>144</v>
      </c>
      <c r="P17" s="8" t="s">
        <v>171</v>
      </c>
      <c r="Q17" s="8"/>
      <c r="R17" s="10" t="s">
        <v>152</v>
      </c>
      <c r="S17" s="11" t="s">
        <v>19</v>
      </c>
      <c r="T17" s="8"/>
      <c r="U17" s="10" t="s">
        <v>19</v>
      </c>
      <c r="V17" s="10" t="s">
        <v>152</v>
      </c>
      <c r="W17" s="11" t="s">
        <v>94</v>
      </c>
      <c r="X17" s="11" t="s">
        <v>19</v>
      </c>
      <c r="Y17" s="10" t="s">
        <v>19</v>
      </c>
      <c r="Z17" s="11" t="s">
        <v>19</v>
      </c>
      <c r="AA17" s="13" t="s">
        <v>19</v>
      </c>
      <c r="AB17" t="s">
        <v>19</v>
      </c>
      <c r="AC17" t="s">
        <v>135</v>
      </c>
      <c r="AD17" t="s">
        <v>6</v>
      </c>
      <c r="AE17" t="s">
        <v>126</v>
      </c>
      <c r="AF17" t="s">
        <v>85</v>
      </c>
      <c r="AG17" t="s">
        <v>72</v>
      </c>
      <c r="AH17" t="s">
        <v>19</v>
      </c>
    </row>
    <row r="18" ht="14.25" customHeight="1" spans="1:34">
      <c r="A18" s="4" t="s">
        <v>175</v>
      </c>
      <c r="B18" s="4" t="s">
        <v>176</v>
      </c>
      <c r="C18" s="4" t="s">
        <v>71</v>
      </c>
      <c r="D18" s="4" t="s">
        <v>72</v>
      </c>
      <c r="E18" s="4" t="s">
        <v>73</v>
      </c>
      <c r="F18" s="4" t="s">
        <v>72</v>
      </c>
      <c r="G18" s="4" t="s">
        <v>177</v>
      </c>
      <c r="H18" s="8" t="s">
        <v>178</v>
      </c>
      <c r="I18" s="8" t="s">
        <v>76</v>
      </c>
      <c r="J18" s="8" t="s">
        <v>2</v>
      </c>
      <c r="K18" s="8" t="s">
        <v>179</v>
      </c>
      <c r="L18" s="8">
        <v>1</v>
      </c>
      <c r="M18" s="8">
        <v>2</v>
      </c>
      <c r="N18" s="8" t="s">
        <v>180</v>
      </c>
      <c r="O18" s="8" t="s">
        <v>144</v>
      </c>
      <c r="P18" s="8" t="s">
        <v>181</v>
      </c>
      <c r="Q18" s="8"/>
      <c r="R18" s="10" t="s">
        <v>182</v>
      </c>
      <c r="S18" s="11" t="s">
        <v>19</v>
      </c>
      <c r="T18" s="8"/>
      <c r="U18" s="10" t="s">
        <v>19</v>
      </c>
      <c r="V18" s="10" t="s">
        <v>182</v>
      </c>
      <c r="W18" s="11" t="s">
        <v>183</v>
      </c>
      <c r="X18" s="11" t="s">
        <v>19</v>
      </c>
      <c r="Y18" s="10" t="s">
        <v>19</v>
      </c>
      <c r="Z18" s="11" t="s">
        <v>19</v>
      </c>
      <c r="AA18" s="13" t="s">
        <v>19</v>
      </c>
      <c r="AB18" t="s">
        <v>19</v>
      </c>
      <c r="AC18" t="s">
        <v>184</v>
      </c>
      <c r="AD18" t="s">
        <v>6</v>
      </c>
      <c r="AE18" t="s">
        <v>185</v>
      </c>
      <c r="AF18" t="s">
        <v>85</v>
      </c>
      <c r="AG18" t="s">
        <v>72</v>
      </c>
      <c r="AH18" t="s">
        <v>19</v>
      </c>
    </row>
    <row r="19" ht="14.25" customHeight="1" spans="1:34">
      <c r="A19" s="4" t="s">
        <v>186</v>
      </c>
      <c r="B19" s="4" t="s">
        <v>187</v>
      </c>
      <c r="C19" s="4" t="s">
        <v>71</v>
      </c>
      <c r="D19" s="4" t="s">
        <v>72</v>
      </c>
      <c r="E19" s="4" t="s">
        <v>73</v>
      </c>
      <c r="F19" s="4" t="s">
        <v>72</v>
      </c>
      <c r="G19" s="4" t="s">
        <v>88</v>
      </c>
      <c r="H19" s="8" t="s">
        <v>89</v>
      </c>
      <c r="I19" s="8" t="s">
        <v>76</v>
      </c>
      <c r="J19" s="8" t="s">
        <v>2</v>
      </c>
      <c r="K19" s="8" t="s">
        <v>188</v>
      </c>
      <c r="L19" s="8">
        <v>1</v>
      </c>
      <c r="M19" s="8">
        <v>1</v>
      </c>
      <c r="N19" s="8" t="s">
        <v>118</v>
      </c>
      <c r="O19" s="8" t="s">
        <v>171</v>
      </c>
      <c r="P19" s="8" t="s">
        <v>181</v>
      </c>
      <c r="Q19" s="8"/>
      <c r="R19" s="10" t="s">
        <v>152</v>
      </c>
      <c r="S19" s="11" t="s">
        <v>19</v>
      </c>
      <c r="T19" s="8"/>
      <c r="U19" s="10" t="s">
        <v>19</v>
      </c>
      <c r="V19" s="10" t="s">
        <v>152</v>
      </c>
      <c r="W19" s="11" t="s">
        <v>94</v>
      </c>
      <c r="X19" s="11" t="s">
        <v>19</v>
      </c>
      <c r="Y19" s="10" t="s">
        <v>19</v>
      </c>
      <c r="Z19" s="11" t="s">
        <v>19</v>
      </c>
      <c r="AA19" s="13" t="s">
        <v>19</v>
      </c>
      <c r="AB19" t="s">
        <v>19</v>
      </c>
      <c r="AC19" t="s">
        <v>135</v>
      </c>
      <c r="AD19" t="s">
        <v>6</v>
      </c>
      <c r="AE19" t="s">
        <v>126</v>
      </c>
      <c r="AF19" t="s">
        <v>85</v>
      </c>
      <c r="AG19" t="s">
        <v>72</v>
      </c>
      <c r="AH19" t="s">
        <v>19</v>
      </c>
    </row>
    <row r="20" ht="14.25" customHeight="1" spans="1:34">
      <c r="A20" s="4" t="s">
        <v>189</v>
      </c>
      <c r="B20" s="4" t="s">
        <v>190</v>
      </c>
      <c r="C20" s="4" t="s">
        <v>71</v>
      </c>
      <c r="D20" s="4" t="s">
        <v>72</v>
      </c>
      <c r="E20" s="4" t="s">
        <v>73</v>
      </c>
      <c r="F20" s="4" t="s">
        <v>72</v>
      </c>
      <c r="G20" s="4" t="s">
        <v>191</v>
      </c>
      <c r="H20" s="8" t="s">
        <v>192</v>
      </c>
      <c r="I20" s="8" t="s">
        <v>76</v>
      </c>
      <c r="J20" s="8" t="s">
        <v>2</v>
      </c>
      <c r="K20" s="8" t="s">
        <v>193</v>
      </c>
      <c r="L20" s="8">
        <v>1</v>
      </c>
      <c r="M20" s="8">
        <v>1</v>
      </c>
      <c r="N20" s="8" t="s">
        <v>144</v>
      </c>
      <c r="O20" s="8" t="s">
        <v>181</v>
      </c>
      <c r="P20" s="8" t="s">
        <v>194</v>
      </c>
      <c r="Q20" s="8"/>
      <c r="R20" s="10" t="s">
        <v>195</v>
      </c>
      <c r="S20" s="11" t="s">
        <v>19</v>
      </c>
      <c r="T20" s="8"/>
      <c r="U20" s="10" t="s">
        <v>19</v>
      </c>
      <c r="V20" s="10" t="s">
        <v>195</v>
      </c>
      <c r="W20" s="11" t="s">
        <v>196</v>
      </c>
      <c r="X20" s="11" t="s">
        <v>19</v>
      </c>
      <c r="Y20" s="10" t="s">
        <v>19</v>
      </c>
      <c r="Z20" s="11" t="s">
        <v>19</v>
      </c>
      <c r="AA20" s="13" t="s">
        <v>19</v>
      </c>
      <c r="AB20" t="s">
        <v>19</v>
      </c>
      <c r="AC20" t="s">
        <v>197</v>
      </c>
      <c r="AD20" t="s">
        <v>6</v>
      </c>
      <c r="AE20" t="s">
        <v>198</v>
      </c>
      <c r="AF20" t="s">
        <v>85</v>
      </c>
      <c r="AG20" t="s">
        <v>72</v>
      </c>
      <c r="AH20" t="s">
        <v>19</v>
      </c>
    </row>
    <row r="21" ht="14.25" customHeight="1" spans="1:34">
      <c r="A21" s="4" t="s">
        <v>199</v>
      </c>
      <c r="B21" s="4" t="s">
        <v>200</v>
      </c>
      <c r="C21" s="4" t="s">
        <v>71</v>
      </c>
      <c r="D21" s="4" t="s">
        <v>72</v>
      </c>
      <c r="E21" s="4" t="s">
        <v>73</v>
      </c>
      <c r="F21" s="4" t="s">
        <v>72</v>
      </c>
      <c r="G21" s="4" t="s">
        <v>88</v>
      </c>
      <c r="H21" s="8" t="s">
        <v>89</v>
      </c>
      <c r="I21" s="8" t="s">
        <v>76</v>
      </c>
      <c r="J21" s="8" t="s">
        <v>2</v>
      </c>
      <c r="K21" s="8" t="s">
        <v>201</v>
      </c>
      <c r="L21" s="8">
        <v>1</v>
      </c>
      <c r="M21" s="8">
        <v>3</v>
      </c>
      <c r="N21" s="8" t="s">
        <v>118</v>
      </c>
      <c r="O21" s="8" t="s">
        <v>171</v>
      </c>
      <c r="P21" s="8" t="s">
        <v>202</v>
      </c>
      <c r="Q21" s="8"/>
      <c r="R21" s="10" t="s">
        <v>203</v>
      </c>
      <c r="S21" s="11" t="s">
        <v>19</v>
      </c>
      <c r="T21" s="8"/>
      <c r="U21" s="10" t="s">
        <v>19</v>
      </c>
      <c r="V21" s="10" t="s">
        <v>203</v>
      </c>
      <c r="W21" s="11" t="s">
        <v>204</v>
      </c>
      <c r="X21" s="11" t="s">
        <v>19</v>
      </c>
      <c r="Y21" s="10" t="s">
        <v>19</v>
      </c>
      <c r="Z21" s="11" t="s">
        <v>19</v>
      </c>
      <c r="AA21" s="13" t="s">
        <v>19</v>
      </c>
      <c r="AB21" t="s">
        <v>19</v>
      </c>
      <c r="AC21" t="s">
        <v>205</v>
      </c>
      <c r="AD21" t="s">
        <v>6</v>
      </c>
      <c r="AE21" t="s">
        <v>126</v>
      </c>
      <c r="AF21" t="s">
        <v>85</v>
      </c>
      <c r="AG21" t="s">
        <v>72</v>
      </c>
      <c r="AH21" t="s">
        <v>19</v>
      </c>
    </row>
    <row r="22" ht="14.25" customHeight="1" spans="1:34">
      <c r="A22" s="4" t="s">
        <v>206</v>
      </c>
      <c r="B22" s="4" t="s">
        <v>207</v>
      </c>
      <c r="C22" s="4" t="s">
        <v>71</v>
      </c>
      <c r="D22" s="4" t="s">
        <v>72</v>
      </c>
      <c r="E22" s="4" t="s">
        <v>73</v>
      </c>
      <c r="F22" s="4" t="s">
        <v>72</v>
      </c>
      <c r="G22" s="4" t="s">
        <v>208</v>
      </c>
      <c r="H22" s="8" t="s">
        <v>209</v>
      </c>
      <c r="I22" s="8" t="s">
        <v>76</v>
      </c>
      <c r="J22" s="8" t="s">
        <v>2</v>
      </c>
      <c r="K22" s="8" t="s">
        <v>210</v>
      </c>
      <c r="L22" s="8">
        <v>1</v>
      </c>
      <c r="M22" s="8">
        <v>1</v>
      </c>
      <c r="N22" s="8" t="s">
        <v>181</v>
      </c>
      <c r="O22" s="8" t="s">
        <v>194</v>
      </c>
      <c r="P22" s="8" t="s">
        <v>202</v>
      </c>
      <c r="Q22" s="8"/>
      <c r="R22" s="10" t="s">
        <v>211</v>
      </c>
      <c r="S22" s="11" t="s">
        <v>19</v>
      </c>
      <c r="T22" s="8"/>
      <c r="U22" s="10" t="s">
        <v>19</v>
      </c>
      <c r="V22" s="10" t="s">
        <v>211</v>
      </c>
      <c r="W22" s="11" t="s">
        <v>212</v>
      </c>
      <c r="X22" s="11" t="s">
        <v>19</v>
      </c>
      <c r="Y22" s="10" t="s">
        <v>19</v>
      </c>
      <c r="Z22" s="11" t="s">
        <v>19</v>
      </c>
      <c r="AA22" s="13" t="s">
        <v>19</v>
      </c>
      <c r="AB22" t="s">
        <v>19</v>
      </c>
      <c r="AC22" t="s">
        <v>213</v>
      </c>
      <c r="AD22" t="s">
        <v>6</v>
      </c>
      <c r="AE22" t="s">
        <v>214</v>
      </c>
      <c r="AF22" t="s">
        <v>85</v>
      </c>
      <c r="AG22" t="s">
        <v>72</v>
      </c>
      <c r="AH22" t="s">
        <v>19</v>
      </c>
    </row>
    <row r="23" customHeight="1" spans="1:32">
      <c r="A23" s="9" t="s">
        <v>215</v>
      </c>
      <c r="B23" s="9"/>
      <c r="C23" s="9" t="s">
        <v>216</v>
      </c>
      <c r="D23" s="9"/>
      <c r="E23" s="9"/>
      <c r="F23" s="9"/>
      <c r="G23" s="9" t="s">
        <v>216</v>
      </c>
      <c r="H23" s="9" t="s">
        <v>216</v>
      </c>
      <c r="I23" s="9" t="s">
        <v>216</v>
      </c>
      <c r="J23" s="9" t="s">
        <v>216</v>
      </c>
      <c r="K23" s="9" t="s">
        <v>216</v>
      </c>
      <c r="L23" s="9" t="s">
        <v>216</v>
      </c>
      <c r="M23" s="9" t="s">
        <v>216</v>
      </c>
      <c r="N23" s="9" t="s">
        <v>216</v>
      </c>
      <c r="O23" s="9" t="s">
        <v>216</v>
      </c>
      <c r="P23" s="9" t="s">
        <v>216</v>
      </c>
      <c r="Q23" s="9"/>
      <c r="R23" s="12" t="s">
        <v>20</v>
      </c>
      <c r="S23" s="12" t="s">
        <v>19</v>
      </c>
      <c r="T23" s="9" t="s">
        <v>216</v>
      </c>
      <c r="U23" s="12"/>
      <c r="V23" s="12" t="s">
        <v>20</v>
      </c>
      <c r="W23" s="12" t="s">
        <v>21</v>
      </c>
      <c r="X23" s="12"/>
      <c r="Y23" s="12"/>
      <c r="Z23" s="12"/>
      <c r="AA23" s="9"/>
      <c r="AB23" s="12"/>
      <c r="AC23" s="9"/>
      <c r="AD23" s="9" t="s">
        <v>216</v>
      </c>
      <c r="AE23" s="9"/>
      <c r="AF2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3" t="s">
        <v>217</v>
      </c>
      <c r="B1" s="3" t="s">
        <v>218</v>
      </c>
      <c r="C1" s="3" t="s">
        <v>47</v>
      </c>
      <c r="D1" s="3" t="s">
        <v>48</v>
      </c>
      <c r="E1" s="3" t="s">
        <v>43</v>
      </c>
      <c r="F1" s="3" t="s">
        <v>44</v>
      </c>
      <c r="G1" s="3" t="s">
        <v>219</v>
      </c>
      <c r="H1" s="3" t="s">
        <v>220</v>
      </c>
      <c r="I1" s="3" t="s">
        <v>13</v>
      </c>
      <c r="J1" s="3" t="s">
        <v>17</v>
      </c>
      <c r="K1" s="3" t="s">
        <v>18</v>
      </c>
      <c r="L1" s="7" t="s">
        <v>221</v>
      </c>
      <c r="M1" s="3" t="s">
        <v>222</v>
      </c>
      <c r="N1" s="3" t="s">
        <v>223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3" t="s">
        <v>40</v>
      </c>
      <c r="B1" s="3" t="s">
        <v>41</v>
      </c>
      <c r="C1" s="3" t="s">
        <v>52</v>
      </c>
      <c r="D1" s="3" t="s">
        <v>53</v>
      </c>
      <c r="E1" s="3" t="s">
        <v>54</v>
      </c>
      <c r="F1" s="3" t="s">
        <v>224</v>
      </c>
      <c r="G1" s="3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H29" sqref="H29"/>
    </sheetView>
  </sheetViews>
  <sheetFormatPr defaultColWidth="9.14285714285714" defaultRowHeight="12.75"/>
  <cols>
    <col min="1" max="1" width="14.7142857142857" customWidth="1"/>
    <col min="2" max="2" width="13.2857142857143" customWidth="1"/>
  </cols>
  <sheetData>
    <row r="1" spans="1:11">
      <c r="A1" s="3" t="s">
        <v>40</v>
      </c>
      <c r="B1" s="3" t="s">
        <v>18</v>
      </c>
      <c r="K1" t="s">
        <v>225</v>
      </c>
    </row>
    <row r="2" ht="14.25" customHeight="1" spans="1:11">
      <c r="A2" s="42" t="s">
        <v>69</v>
      </c>
      <c r="B2" s="5">
        <v>579</v>
      </c>
      <c r="C2" t="str">
        <f>VLOOKUP(A2,HOP!A:H,8,0)</f>
        <v>579.00</v>
      </c>
      <c r="D2" t="str">
        <f>VLOOKUP(A2,HOP!A:B,2,0)</f>
        <v>1974234</v>
      </c>
      <c r="E2">
        <f>B2-C2</f>
        <v>0</v>
      </c>
      <c r="K2" t="str">
        <f>$K$1&amp;D2</f>
        <v>,1974234</v>
      </c>
    </row>
    <row r="3" ht="14.25" customHeight="1" spans="1:11">
      <c r="A3" s="4" t="s">
        <v>86</v>
      </c>
      <c r="B3" s="5">
        <v>267</v>
      </c>
      <c r="C3" t="str">
        <f>VLOOKUP(A3,HOP!A:H,8,0)</f>
        <v>267.00</v>
      </c>
      <c r="D3" t="str">
        <f>VLOOKUP(A3,HOP!A:B,2,0)</f>
        <v>1975750</v>
      </c>
      <c r="E3">
        <f t="shared" ref="E3:E22" si="0">B3-C3</f>
        <v>0</v>
      </c>
      <c r="K3" t="str">
        <f t="shared" ref="K3:K22" si="1">$K$1&amp;D3</f>
        <v>,1975750</v>
      </c>
    </row>
    <row r="4" ht="14.25" customHeight="1" spans="1:11">
      <c r="A4" s="4" t="s">
        <v>97</v>
      </c>
      <c r="B4" s="5">
        <v>2374</v>
      </c>
      <c r="C4" t="str">
        <f>VLOOKUP(A4,HOP!A:H,8,0)</f>
        <v>2374.00</v>
      </c>
      <c r="D4" t="str">
        <f>VLOOKUP(A4,HOP!A:B,2,0)</f>
        <v>1975581</v>
      </c>
      <c r="E4">
        <f t="shared" si="0"/>
        <v>0</v>
      </c>
      <c r="K4" t="str">
        <f t="shared" si="1"/>
        <v>,1975581</v>
      </c>
    </row>
    <row r="5" ht="14.25" customHeight="1" spans="1:11">
      <c r="A5" s="4" t="s">
        <v>106</v>
      </c>
      <c r="B5" s="5">
        <v>406</v>
      </c>
      <c r="C5" t="str">
        <f>VLOOKUP(A5,HOP!A:H,8,0)</f>
        <v>406.00</v>
      </c>
      <c r="D5" t="str">
        <f>VLOOKUP(A5,HOP!A:B,2,0)</f>
        <v>1975971</v>
      </c>
      <c r="E5">
        <f t="shared" si="0"/>
        <v>0</v>
      </c>
      <c r="K5" t="str">
        <f t="shared" si="1"/>
        <v>,1975971</v>
      </c>
    </row>
    <row r="6" ht="14.25" customHeight="1" spans="1:11">
      <c r="A6" s="4" t="s">
        <v>115</v>
      </c>
      <c r="B6" s="5">
        <v>4090</v>
      </c>
      <c r="C6" t="str">
        <f>VLOOKUP(A6,HOP!A:H,8,0)</f>
        <v>4090.00</v>
      </c>
      <c r="D6" t="str">
        <f>VLOOKUP(A6,HOP!A:B,2,0)</f>
        <v>1975661</v>
      </c>
      <c r="E6">
        <f t="shared" si="0"/>
        <v>0</v>
      </c>
      <c r="K6" t="str">
        <f t="shared" si="1"/>
        <v>,1975661</v>
      </c>
    </row>
    <row r="7" ht="14.25" customHeight="1" spans="1:11">
      <c r="A7" s="4" t="s">
        <v>123</v>
      </c>
      <c r="B7" s="5">
        <v>267</v>
      </c>
      <c r="C7" t="str">
        <f>VLOOKUP(A7,HOP!A:H,8,0)</f>
        <v>267.00</v>
      </c>
      <c r="D7" t="str">
        <f>VLOOKUP(A7,HOP!A:B,2,0)</f>
        <v>1975480</v>
      </c>
      <c r="E7">
        <f t="shared" si="0"/>
        <v>0</v>
      </c>
      <c r="K7" t="str">
        <f t="shared" si="1"/>
        <v>,1975480</v>
      </c>
    </row>
    <row r="8" ht="14.25" customHeight="1" spans="1:11">
      <c r="A8" s="4" t="s">
        <v>127</v>
      </c>
      <c r="B8" s="5">
        <v>267</v>
      </c>
      <c r="C8" t="str">
        <f>VLOOKUP(A8,HOP!A:H,8,0)</f>
        <v>267.00</v>
      </c>
      <c r="D8" t="str">
        <f>VLOOKUP(A8,HOP!A:B,2,0)</f>
        <v>1974856</v>
      </c>
      <c r="E8">
        <f t="shared" si="0"/>
        <v>0</v>
      </c>
      <c r="K8" t="str">
        <f t="shared" si="1"/>
        <v>,1974856</v>
      </c>
    </row>
    <row r="9" ht="14.25" customHeight="1" spans="1:11">
      <c r="A9" s="4" t="s">
        <v>130</v>
      </c>
      <c r="B9" s="5">
        <v>268</v>
      </c>
      <c r="C9" t="str">
        <f>VLOOKUP(A9,HOP!A:H,8,0)</f>
        <v>268.00</v>
      </c>
      <c r="D9" t="str">
        <f>VLOOKUP(A9,HOP!A:B,2,0)</f>
        <v>1976010</v>
      </c>
      <c r="E9">
        <f t="shared" si="0"/>
        <v>0</v>
      </c>
      <c r="K9" t="str">
        <f t="shared" si="1"/>
        <v>,1976010</v>
      </c>
    </row>
    <row r="10" ht="14.25" customHeight="1" spans="1:11">
      <c r="A10" s="4" t="s">
        <v>136</v>
      </c>
      <c r="B10" s="5">
        <v>268</v>
      </c>
      <c r="C10" t="str">
        <f>VLOOKUP(A10,HOP!A:H,8,0)</f>
        <v>268.00</v>
      </c>
      <c r="D10" t="str">
        <f>VLOOKUP(A10,HOP!A:B,2,0)</f>
        <v>1976387</v>
      </c>
      <c r="E10">
        <f t="shared" si="0"/>
        <v>0</v>
      </c>
      <c r="K10" t="str">
        <f t="shared" si="1"/>
        <v>,1976387</v>
      </c>
    </row>
    <row r="11" ht="14.25" customHeight="1" spans="1:11">
      <c r="A11" s="4" t="s">
        <v>139</v>
      </c>
      <c r="B11" s="5">
        <v>333</v>
      </c>
      <c r="C11" t="str">
        <f>VLOOKUP(A11,HOP!A:H,8,0)</f>
        <v>333.00</v>
      </c>
      <c r="D11" t="str">
        <f>VLOOKUP(A11,HOP!A:B,2,0)</f>
        <v>1976744</v>
      </c>
      <c r="E11">
        <f t="shared" si="0"/>
        <v>0</v>
      </c>
      <c r="K11" t="str">
        <f t="shared" si="1"/>
        <v>,1976744</v>
      </c>
    </row>
    <row r="12" ht="14.25" customHeight="1" spans="1:11">
      <c r="A12" s="4" t="s">
        <v>149</v>
      </c>
      <c r="B12" s="5">
        <v>268</v>
      </c>
      <c r="C12" t="str">
        <f>VLOOKUP(A12,HOP!A:H,8,0)</f>
        <v>268.00</v>
      </c>
      <c r="D12" t="str">
        <f>VLOOKUP(A12,HOP!A:B,2,0)</f>
        <v>1976492</v>
      </c>
      <c r="E12">
        <f t="shared" si="0"/>
        <v>0</v>
      </c>
      <c r="K12" t="str">
        <f t="shared" si="1"/>
        <v>,1976492</v>
      </c>
    </row>
    <row r="13" ht="14.25" customHeight="1" spans="1:11">
      <c r="A13" s="4" t="s">
        <v>153</v>
      </c>
      <c r="B13" s="5">
        <v>268</v>
      </c>
      <c r="C13" t="str">
        <f>VLOOKUP(A13,HOP!A:H,8,0)</f>
        <v>268.00</v>
      </c>
      <c r="D13" t="str">
        <f>VLOOKUP(A13,HOP!A:B,2,0)</f>
        <v>1976516</v>
      </c>
      <c r="E13">
        <f t="shared" si="0"/>
        <v>0</v>
      </c>
      <c r="K13" t="str">
        <f t="shared" si="1"/>
        <v>,1976516</v>
      </c>
    </row>
    <row r="14" ht="14.25" customHeight="1" spans="1:11">
      <c r="A14" s="4" t="s">
        <v>156</v>
      </c>
      <c r="B14" s="5">
        <v>268</v>
      </c>
      <c r="C14" t="str">
        <f>VLOOKUP(A14,HOP!A:H,8,0)</f>
        <v>268.00</v>
      </c>
      <c r="D14" t="str">
        <f>VLOOKUP(A14,HOP!A:B,2,0)</f>
        <v>1976405</v>
      </c>
      <c r="E14">
        <f t="shared" si="0"/>
        <v>0</v>
      </c>
      <c r="K14" t="str">
        <f t="shared" si="1"/>
        <v>,1976405</v>
      </c>
    </row>
    <row r="15" ht="14.25" customHeight="1" spans="1:11">
      <c r="A15" s="4" t="s">
        <v>159</v>
      </c>
      <c r="B15" s="5">
        <v>587</v>
      </c>
      <c r="C15" t="str">
        <f>VLOOKUP(A15,HOP!A:H,8,0)</f>
        <v>587.00</v>
      </c>
      <c r="D15" t="str">
        <f>VLOOKUP(A15,HOP!A:B,2,0)</f>
        <v>1977233</v>
      </c>
      <c r="E15">
        <f t="shared" si="0"/>
        <v>0</v>
      </c>
      <c r="K15" t="str">
        <f t="shared" si="1"/>
        <v>,1977233</v>
      </c>
    </row>
    <row r="16" ht="14.25" customHeight="1" spans="1:11">
      <c r="A16" s="4" t="s">
        <v>168</v>
      </c>
      <c r="B16" s="5">
        <v>268</v>
      </c>
      <c r="C16" t="str">
        <f>VLOOKUP(A16,HOP!A:H,8,0)</f>
        <v>268.00</v>
      </c>
      <c r="D16" t="str">
        <f>VLOOKUP(A16,HOP!A:B,2,0)</f>
        <v>1977410</v>
      </c>
      <c r="E16">
        <f t="shared" si="0"/>
        <v>0</v>
      </c>
      <c r="K16" t="str">
        <f t="shared" si="1"/>
        <v>,1977410</v>
      </c>
    </row>
    <row r="17" ht="14.25" customHeight="1" spans="1:11">
      <c r="A17" s="4" t="s">
        <v>172</v>
      </c>
      <c r="B17" s="5">
        <v>268</v>
      </c>
      <c r="C17" t="str">
        <f>VLOOKUP(A17,HOP!A:H,8,0)</f>
        <v>268.00</v>
      </c>
      <c r="D17" t="str">
        <f>VLOOKUP(A17,HOP!A:B,2,0)</f>
        <v>1976548</v>
      </c>
      <c r="E17">
        <f t="shared" si="0"/>
        <v>0</v>
      </c>
      <c r="K17" t="str">
        <f t="shared" si="1"/>
        <v>,1976548</v>
      </c>
    </row>
    <row r="18" ht="14.25" customHeight="1" spans="1:11">
      <c r="A18" s="4" t="s">
        <v>175</v>
      </c>
      <c r="B18" s="5">
        <v>2034</v>
      </c>
      <c r="C18" t="str">
        <f>VLOOKUP(A18,HOP!A:H,8,0)</f>
        <v>2034.00</v>
      </c>
      <c r="D18" t="str">
        <f>VLOOKUP(A18,HOP!A:B,2,0)</f>
        <v>1900603</v>
      </c>
      <c r="E18">
        <f t="shared" si="0"/>
        <v>0</v>
      </c>
      <c r="K18" t="str">
        <f t="shared" si="1"/>
        <v>,1900603</v>
      </c>
    </row>
    <row r="19" ht="14.25" customHeight="1" spans="1:11">
      <c r="A19" s="4" t="s">
        <v>186</v>
      </c>
      <c r="B19" s="5">
        <v>268</v>
      </c>
      <c r="C19" t="str">
        <f>VLOOKUP(A19,HOP!A:H,8,0)</f>
        <v>268.00</v>
      </c>
      <c r="D19" t="str">
        <f>VLOOKUP(A19,HOP!A:B,2,0)</f>
        <v>1977255</v>
      </c>
      <c r="E19">
        <f t="shared" si="0"/>
        <v>0</v>
      </c>
      <c r="K19" t="str">
        <f t="shared" si="1"/>
        <v>,1977255</v>
      </c>
    </row>
    <row r="20" ht="14.25" customHeight="1" spans="1:11">
      <c r="A20" s="4" t="s">
        <v>189</v>
      </c>
      <c r="B20" s="5">
        <v>1035</v>
      </c>
      <c r="C20" t="str">
        <f>VLOOKUP(A20,HOP!A:H,8,0)</f>
        <v>1035.00</v>
      </c>
      <c r="D20" t="str">
        <f>VLOOKUP(A20,HOP!A:B,2,0)</f>
        <v>1977862</v>
      </c>
      <c r="E20">
        <f t="shared" si="0"/>
        <v>0</v>
      </c>
      <c r="K20" t="str">
        <f t="shared" si="1"/>
        <v>,1977862</v>
      </c>
    </row>
    <row r="21" ht="14.25" customHeight="1" spans="1:11">
      <c r="A21" s="4" t="s">
        <v>199</v>
      </c>
      <c r="B21" s="5">
        <v>1110</v>
      </c>
      <c r="C21" t="str">
        <f>VLOOKUP(A21,HOP!A:H,8,0)</f>
        <v>1110.00</v>
      </c>
      <c r="D21" t="str">
        <f>VLOOKUP(A21,HOP!A:B,2,0)</f>
        <v>1977073</v>
      </c>
      <c r="E21">
        <f t="shared" si="0"/>
        <v>0</v>
      </c>
      <c r="K21" t="str">
        <f t="shared" si="1"/>
        <v>,1977073</v>
      </c>
    </row>
    <row r="22" ht="14.25" customHeight="1" spans="1:11">
      <c r="A22" s="4" t="s">
        <v>206</v>
      </c>
      <c r="B22" s="5">
        <v>392</v>
      </c>
      <c r="C22" t="str">
        <f>VLOOKUP(A22,HOP!A:H,8,0)</f>
        <v>392.00</v>
      </c>
      <c r="D22" t="str">
        <f>VLOOKUP(A22,HOP!A:B,2,0)</f>
        <v>1979371</v>
      </c>
      <c r="E22">
        <f t="shared" si="0"/>
        <v>0</v>
      </c>
      <c r="K22" t="str">
        <f t="shared" si="1"/>
        <v>,1979371</v>
      </c>
    </row>
    <row r="24" spans="2:2">
      <c r="B24">
        <f>SUM(B2:B23)</f>
        <v>15885</v>
      </c>
    </row>
    <row r="26" spans="1:1">
      <c r="A26" t="s">
        <v>226</v>
      </c>
    </row>
    <row r="27" spans="1:1">
      <c r="A27" s="6" t="s">
        <v>227</v>
      </c>
    </row>
  </sheetData>
  <autoFilter ref="A1:AI22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228</v>
      </c>
      <c r="B1" s="2" t="s">
        <v>229</v>
      </c>
      <c r="C1" s="2" t="s">
        <v>46</v>
      </c>
      <c r="D1" s="2" t="s">
        <v>230</v>
      </c>
      <c r="E1" s="2" t="s">
        <v>53</v>
      </c>
      <c r="F1" s="2" t="s">
        <v>231</v>
      </c>
      <c r="G1" s="2" t="s">
        <v>63</v>
      </c>
      <c r="H1" s="2" t="s">
        <v>232</v>
      </c>
      <c r="I1" s="2" t="s">
        <v>233</v>
      </c>
      <c r="J1" s="2" t="s">
        <v>234</v>
      </c>
      <c r="K1" s="2" t="s">
        <v>52</v>
      </c>
    </row>
    <row r="2" s="1" customFormat="1" ht="20" customHeight="1" spans="1:11">
      <c r="A2" s="2" t="s">
        <v>206</v>
      </c>
      <c r="B2" s="2" t="s">
        <v>207</v>
      </c>
      <c r="C2" s="2" t="s">
        <v>209</v>
      </c>
      <c r="D2" s="2" t="s">
        <v>235</v>
      </c>
      <c r="E2" s="2" t="s">
        <v>194</v>
      </c>
      <c r="F2" s="2" t="s">
        <v>202</v>
      </c>
      <c r="G2" s="2" t="s">
        <v>236</v>
      </c>
      <c r="H2" s="2" t="s">
        <v>237</v>
      </c>
      <c r="I2" s="2" t="s">
        <v>210</v>
      </c>
      <c r="J2" s="2" t="s">
        <v>238</v>
      </c>
      <c r="K2" s="2" t="s">
        <v>239</v>
      </c>
    </row>
    <row r="3" s="1" customFormat="1" ht="20" customHeight="1" spans="1:11">
      <c r="A3" s="2" t="s">
        <v>189</v>
      </c>
      <c r="B3" s="2" t="s">
        <v>190</v>
      </c>
      <c r="C3" s="2" t="s">
        <v>192</v>
      </c>
      <c r="D3" s="2" t="s">
        <v>240</v>
      </c>
      <c r="E3" s="2" t="s">
        <v>181</v>
      </c>
      <c r="F3" s="2" t="s">
        <v>194</v>
      </c>
      <c r="G3" s="2" t="s">
        <v>236</v>
      </c>
      <c r="H3" s="2" t="s">
        <v>241</v>
      </c>
      <c r="I3" s="2" t="s">
        <v>193</v>
      </c>
      <c r="J3" s="2" t="s">
        <v>242</v>
      </c>
      <c r="K3" s="2" t="s">
        <v>243</v>
      </c>
    </row>
    <row r="4" s="1" customFormat="1" ht="20" customHeight="1" spans="1:11">
      <c r="A4" s="2" t="s">
        <v>168</v>
      </c>
      <c r="B4" s="2" t="s">
        <v>169</v>
      </c>
      <c r="C4" s="2" t="s">
        <v>89</v>
      </c>
      <c r="D4" s="2" t="s">
        <v>244</v>
      </c>
      <c r="E4" s="2" t="s">
        <v>144</v>
      </c>
      <c r="F4" s="2" t="s">
        <v>171</v>
      </c>
      <c r="G4" s="2" t="s">
        <v>236</v>
      </c>
      <c r="H4" s="2" t="s">
        <v>245</v>
      </c>
      <c r="I4" s="2" t="s">
        <v>170</v>
      </c>
      <c r="J4" s="2" t="s">
        <v>246</v>
      </c>
      <c r="K4" s="2" t="s">
        <v>247</v>
      </c>
    </row>
    <row r="5" s="1" customFormat="1" ht="20" customHeight="1" spans="1:11">
      <c r="A5" s="2" t="s">
        <v>186</v>
      </c>
      <c r="B5" s="2" t="s">
        <v>187</v>
      </c>
      <c r="C5" s="2" t="s">
        <v>89</v>
      </c>
      <c r="D5" s="2" t="s">
        <v>248</v>
      </c>
      <c r="E5" s="2" t="s">
        <v>171</v>
      </c>
      <c r="F5" s="2" t="s">
        <v>181</v>
      </c>
      <c r="G5" s="2" t="s">
        <v>236</v>
      </c>
      <c r="H5" s="2" t="s">
        <v>245</v>
      </c>
      <c r="I5" s="2" t="s">
        <v>249</v>
      </c>
      <c r="J5" s="2" t="s">
        <v>250</v>
      </c>
      <c r="K5" s="2" t="s">
        <v>251</v>
      </c>
    </row>
    <row r="6" s="1" customFormat="1" ht="20" customHeight="1" spans="1:11">
      <c r="A6" s="2" t="s">
        <v>159</v>
      </c>
      <c r="B6" s="2" t="s">
        <v>160</v>
      </c>
      <c r="C6" s="2" t="s">
        <v>162</v>
      </c>
      <c r="D6" s="2" t="s">
        <v>252</v>
      </c>
      <c r="E6" s="2" t="s">
        <v>118</v>
      </c>
      <c r="F6" s="2" t="s">
        <v>144</v>
      </c>
      <c r="G6" s="2" t="s">
        <v>236</v>
      </c>
      <c r="H6" s="2" t="s">
        <v>253</v>
      </c>
      <c r="I6" s="2" t="s">
        <v>163</v>
      </c>
      <c r="J6" s="2" t="s">
        <v>254</v>
      </c>
      <c r="K6" s="2" t="s">
        <v>255</v>
      </c>
    </row>
    <row r="7" s="1" customFormat="1" ht="20" customHeight="1" spans="1:11">
      <c r="A7" s="2" t="s">
        <v>199</v>
      </c>
      <c r="B7" s="2" t="s">
        <v>200</v>
      </c>
      <c r="C7" s="2" t="s">
        <v>89</v>
      </c>
      <c r="D7" s="2" t="s">
        <v>256</v>
      </c>
      <c r="E7" s="2" t="s">
        <v>171</v>
      </c>
      <c r="F7" s="2" t="s">
        <v>202</v>
      </c>
      <c r="G7" s="2" t="s">
        <v>236</v>
      </c>
      <c r="H7" s="2" t="s">
        <v>257</v>
      </c>
      <c r="I7" s="2" t="s">
        <v>201</v>
      </c>
      <c r="J7" s="2" t="s">
        <v>258</v>
      </c>
      <c r="K7" s="2" t="s">
        <v>259</v>
      </c>
    </row>
    <row r="8" s="1" customFormat="1" ht="20" customHeight="1" spans="1:11">
      <c r="A8" s="2" t="s">
        <v>139</v>
      </c>
      <c r="B8" s="2" t="s">
        <v>140</v>
      </c>
      <c r="C8" s="2" t="s">
        <v>260</v>
      </c>
      <c r="D8" s="2" t="s">
        <v>261</v>
      </c>
      <c r="E8" s="2" t="s">
        <v>118</v>
      </c>
      <c r="F8" s="2" t="s">
        <v>144</v>
      </c>
      <c r="G8" s="2" t="s">
        <v>236</v>
      </c>
      <c r="H8" s="2" t="s">
        <v>262</v>
      </c>
      <c r="I8" s="2" t="s">
        <v>143</v>
      </c>
      <c r="J8" s="2" t="s">
        <v>263</v>
      </c>
      <c r="K8" s="2" t="s">
        <v>264</v>
      </c>
    </row>
    <row r="9" s="1" customFormat="1" ht="20" customHeight="1" spans="1:11">
      <c r="A9" s="2" t="s">
        <v>172</v>
      </c>
      <c r="B9" s="2" t="s">
        <v>173</v>
      </c>
      <c r="C9" s="2" t="s">
        <v>89</v>
      </c>
      <c r="D9" s="2" t="s">
        <v>265</v>
      </c>
      <c r="E9" s="2" t="s">
        <v>144</v>
      </c>
      <c r="F9" s="2" t="s">
        <v>171</v>
      </c>
      <c r="G9" s="2" t="s">
        <v>236</v>
      </c>
      <c r="H9" s="2" t="s">
        <v>245</v>
      </c>
      <c r="I9" s="2" t="s">
        <v>174</v>
      </c>
      <c r="J9" s="2" t="s">
        <v>266</v>
      </c>
      <c r="K9" s="2" t="s">
        <v>267</v>
      </c>
    </row>
    <row r="10" s="1" customFormat="1" ht="20" customHeight="1" spans="1:11">
      <c r="A10" s="2" t="s">
        <v>153</v>
      </c>
      <c r="B10" s="2" t="s">
        <v>154</v>
      </c>
      <c r="C10" s="2" t="s">
        <v>89</v>
      </c>
      <c r="D10" s="2" t="s">
        <v>268</v>
      </c>
      <c r="E10" s="2" t="s">
        <v>118</v>
      </c>
      <c r="F10" s="2" t="s">
        <v>144</v>
      </c>
      <c r="G10" s="2" t="s">
        <v>236</v>
      </c>
      <c r="H10" s="2" t="s">
        <v>245</v>
      </c>
      <c r="I10" s="2" t="s">
        <v>269</v>
      </c>
      <c r="J10" s="2" t="s">
        <v>270</v>
      </c>
      <c r="K10" s="2" t="s">
        <v>271</v>
      </c>
    </row>
    <row r="11" s="1" customFormat="1" ht="20" customHeight="1" spans="1:11">
      <c r="A11" s="2" t="s">
        <v>149</v>
      </c>
      <c r="B11" s="2" t="s">
        <v>150</v>
      </c>
      <c r="C11" s="2" t="s">
        <v>89</v>
      </c>
      <c r="D11" s="2" t="s">
        <v>272</v>
      </c>
      <c r="E11" s="2" t="s">
        <v>118</v>
      </c>
      <c r="F11" s="2" t="s">
        <v>144</v>
      </c>
      <c r="G11" s="2" t="s">
        <v>236</v>
      </c>
      <c r="H11" s="2" t="s">
        <v>245</v>
      </c>
      <c r="I11" s="2" t="s">
        <v>151</v>
      </c>
      <c r="J11" s="2" t="s">
        <v>273</v>
      </c>
      <c r="K11" s="2" t="s">
        <v>274</v>
      </c>
    </row>
    <row r="12" s="1" customFormat="1" ht="20" customHeight="1" spans="1:11">
      <c r="A12" s="2" t="s">
        <v>156</v>
      </c>
      <c r="B12" s="2" t="s">
        <v>157</v>
      </c>
      <c r="C12" s="2" t="s">
        <v>89</v>
      </c>
      <c r="D12" s="2" t="s">
        <v>275</v>
      </c>
      <c r="E12" s="2" t="s">
        <v>118</v>
      </c>
      <c r="F12" s="2" t="s">
        <v>144</v>
      </c>
      <c r="G12" s="2" t="s">
        <v>236</v>
      </c>
      <c r="H12" s="2" t="s">
        <v>245</v>
      </c>
      <c r="I12" s="2" t="s">
        <v>158</v>
      </c>
      <c r="J12" s="2" t="s">
        <v>276</v>
      </c>
      <c r="K12" s="2" t="s">
        <v>277</v>
      </c>
    </row>
    <row r="13" s="1" customFormat="1" ht="20" customHeight="1" spans="1:11">
      <c r="A13" s="2" t="s">
        <v>136</v>
      </c>
      <c r="B13" s="2" t="s">
        <v>137</v>
      </c>
      <c r="C13" s="2" t="s">
        <v>89</v>
      </c>
      <c r="D13" s="2" t="s">
        <v>278</v>
      </c>
      <c r="E13" s="2" t="s">
        <v>80</v>
      </c>
      <c r="F13" s="2" t="s">
        <v>118</v>
      </c>
      <c r="G13" s="2" t="s">
        <v>236</v>
      </c>
      <c r="H13" s="2" t="s">
        <v>245</v>
      </c>
      <c r="I13" s="2" t="s">
        <v>279</v>
      </c>
      <c r="J13" s="2" t="s">
        <v>280</v>
      </c>
      <c r="K13" s="2" t="s">
        <v>281</v>
      </c>
    </row>
    <row r="14" s="1" customFormat="1" ht="20" customHeight="1" spans="1:11">
      <c r="A14" s="2" t="s">
        <v>130</v>
      </c>
      <c r="B14" s="2" t="s">
        <v>131</v>
      </c>
      <c r="C14" s="2" t="s">
        <v>89</v>
      </c>
      <c r="D14" s="2" t="s">
        <v>282</v>
      </c>
      <c r="E14" s="2" t="s">
        <v>80</v>
      </c>
      <c r="F14" s="2" t="s">
        <v>118</v>
      </c>
      <c r="G14" s="2" t="s">
        <v>236</v>
      </c>
      <c r="H14" s="2" t="s">
        <v>245</v>
      </c>
      <c r="I14" s="2" t="s">
        <v>132</v>
      </c>
      <c r="J14" s="2" t="s">
        <v>283</v>
      </c>
      <c r="K14" s="2" t="s">
        <v>284</v>
      </c>
    </row>
    <row r="15" s="1" customFormat="1" ht="20" customHeight="1" spans="1:11">
      <c r="A15" s="2" t="s">
        <v>106</v>
      </c>
      <c r="B15" s="2" t="s">
        <v>107</v>
      </c>
      <c r="C15" s="2" t="s">
        <v>109</v>
      </c>
      <c r="D15" s="2" t="s">
        <v>285</v>
      </c>
      <c r="E15" s="2" t="s">
        <v>92</v>
      </c>
      <c r="F15" s="2" t="s">
        <v>80</v>
      </c>
      <c r="G15" s="2" t="s">
        <v>236</v>
      </c>
      <c r="H15" s="2" t="s">
        <v>286</v>
      </c>
      <c r="I15" s="2" t="s">
        <v>110</v>
      </c>
      <c r="J15" s="2" t="s">
        <v>287</v>
      </c>
      <c r="K15" s="2" t="s">
        <v>288</v>
      </c>
    </row>
    <row r="16" s="1" customFormat="1" ht="20" customHeight="1" spans="1:11">
      <c r="A16" s="2" t="s">
        <v>86</v>
      </c>
      <c r="B16" s="2" t="s">
        <v>87</v>
      </c>
      <c r="C16" s="2" t="s">
        <v>89</v>
      </c>
      <c r="D16" s="2" t="s">
        <v>289</v>
      </c>
      <c r="E16" s="2" t="s">
        <v>92</v>
      </c>
      <c r="F16" s="2" t="s">
        <v>80</v>
      </c>
      <c r="G16" s="2" t="s">
        <v>236</v>
      </c>
      <c r="H16" s="2" t="s">
        <v>290</v>
      </c>
      <c r="I16" s="2" t="s">
        <v>291</v>
      </c>
      <c r="J16" s="2" t="s">
        <v>280</v>
      </c>
      <c r="K16" s="2" t="s">
        <v>292</v>
      </c>
    </row>
    <row r="17" s="1" customFormat="1" ht="20" customHeight="1" spans="1:11">
      <c r="A17" s="2" t="s">
        <v>115</v>
      </c>
      <c r="B17" s="2" t="s">
        <v>116</v>
      </c>
      <c r="C17" s="2" t="s">
        <v>100</v>
      </c>
      <c r="D17" s="2" t="s">
        <v>293</v>
      </c>
      <c r="E17" s="2" t="s">
        <v>92</v>
      </c>
      <c r="F17" s="2" t="s">
        <v>118</v>
      </c>
      <c r="G17" s="2" t="s">
        <v>236</v>
      </c>
      <c r="H17" s="2" t="s">
        <v>294</v>
      </c>
      <c r="I17" s="2" t="s">
        <v>295</v>
      </c>
      <c r="J17" s="2" t="s">
        <v>296</v>
      </c>
      <c r="K17" s="2" t="s">
        <v>297</v>
      </c>
    </row>
    <row r="18" s="1" customFormat="1" ht="20" customHeight="1" spans="1:11">
      <c r="A18" s="2" t="s">
        <v>97</v>
      </c>
      <c r="B18" s="2" t="s">
        <v>98</v>
      </c>
      <c r="C18" s="2" t="s">
        <v>100</v>
      </c>
      <c r="D18" s="2" t="s">
        <v>298</v>
      </c>
      <c r="E18" s="2" t="s">
        <v>92</v>
      </c>
      <c r="F18" s="2" t="s">
        <v>80</v>
      </c>
      <c r="G18" s="2" t="s">
        <v>236</v>
      </c>
      <c r="H18" s="2" t="s">
        <v>299</v>
      </c>
      <c r="I18" s="2" t="s">
        <v>300</v>
      </c>
      <c r="J18" s="2" t="s">
        <v>301</v>
      </c>
      <c r="K18" s="2" t="s">
        <v>302</v>
      </c>
    </row>
    <row r="19" s="1" customFormat="1" ht="20" customHeight="1" spans="1:11">
      <c r="A19" s="2" t="s">
        <v>123</v>
      </c>
      <c r="B19" s="2" t="s">
        <v>124</v>
      </c>
      <c r="C19" s="2" t="s">
        <v>89</v>
      </c>
      <c r="D19" s="2" t="s">
        <v>303</v>
      </c>
      <c r="E19" s="2" t="s">
        <v>80</v>
      </c>
      <c r="F19" s="2" t="s">
        <v>118</v>
      </c>
      <c r="G19" s="2" t="s">
        <v>236</v>
      </c>
      <c r="H19" s="2" t="s">
        <v>290</v>
      </c>
      <c r="I19" s="2" t="s">
        <v>125</v>
      </c>
      <c r="J19" s="2" t="s">
        <v>304</v>
      </c>
      <c r="K19" s="2" t="s">
        <v>305</v>
      </c>
    </row>
    <row r="20" s="1" customFormat="1" ht="20" customHeight="1" spans="1:11">
      <c r="A20" s="2" t="s">
        <v>127</v>
      </c>
      <c r="B20" s="2" t="s">
        <v>128</v>
      </c>
      <c r="C20" s="2" t="s">
        <v>89</v>
      </c>
      <c r="D20" s="2" t="s">
        <v>306</v>
      </c>
      <c r="E20" s="2" t="s">
        <v>80</v>
      </c>
      <c r="F20" s="2" t="s">
        <v>118</v>
      </c>
      <c r="G20" s="2" t="s">
        <v>236</v>
      </c>
      <c r="H20" s="2" t="s">
        <v>290</v>
      </c>
      <c r="I20" s="2" t="s">
        <v>129</v>
      </c>
      <c r="J20" s="2" t="s">
        <v>307</v>
      </c>
      <c r="K20" s="2" t="s">
        <v>308</v>
      </c>
    </row>
    <row r="21" s="1" customFormat="1" ht="20" customHeight="1" spans="1:11">
      <c r="A21" s="2" t="s">
        <v>69</v>
      </c>
      <c r="B21" s="2" t="s">
        <v>70</v>
      </c>
      <c r="C21" s="2" t="s">
        <v>75</v>
      </c>
      <c r="D21" s="2" t="s">
        <v>309</v>
      </c>
      <c r="E21" s="2" t="s">
        <v>79</v>
      </c>
      <c r="F21" s="2" t="s">
        <v>80</v>
      </c>
      <c r="G21" s="2" t="s">
        <v>236</v>
      </c>
      <c r="H21" s="2" t="s">
        <v>310</v>
      </c>
      <c r="I21" s="2" t="s">
        <v>77</v>
      </c>
      <c r="J21" s="2" t="s">
        <v>311</v>
      </c>
      <c r="K21" s="2" t="s">
        <v>312</v>
      </c>
    </row>
    <row r="22" s="1" customFormat="1" ht="20" customHeight="1" spans="1:11">
      <c r="A22" s="2" t="s">
        <v>175</v>
      </c>
      <c r="B22" s="2" t="s">
        <v>176</v>
      </c>
      <c r="C22" s="2" t="s">
        <v>178</v>
      </c>
      <c r="D22" s="2" t="s">
        <v>313</v>
      </c>
      <c r="E22" s="2" t="s">
        <v>144</v>
      </c>
      <c r="F22" s="2" t="s">
        <v>181</v>
      </c>
      <c r="G22" s="2" t="s">
        <v>236</v>
      </c>
      <c r="H22" s="2" t="s">
        <v>314</v>
      </c>
      <c r="I22" s="2" t="s">
        <v>315</v>
      </c>
      <c r="J22" s="2" t="s">
        <v>316</v>
      </c>
      <c r="K22" s="2" t="s">
        <v>317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2021-02-19T03:17:14Z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