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对账!$A$1:$P$27</definedName>
  </definedNames>
  <calcPr calcId="144525"/>
</workbook>
</file>

<file path=xl/sharedStrings.xml><?xml version="1.0" encoding="utf-8"?>
<sst xmlns="http://schemas.openxmlformats.org/spreadsheetml/2006/main" count="506" uniqueCount="133">
  <si>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</si>
  <si>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</si>
  <si>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</si>
  <si>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</si>
  <si>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</si>
  <si>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</si>
  <si>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</si>
  <si>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</si>
  <si>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</si>
  <si>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</si>
  <si>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</si>
  <si>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</si>
  <si>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</si>
  <si>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</si>
  <si>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</si>
  <si>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</si>
  <si>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</si>
  <si>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</si>
  <si>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</si>
  <si>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</si>
  <si>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</si>
  <si>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</si>
  <si>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</si>
  <si>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[金边]金边娱乐综合大楼酒店(NagaWorld Hotel &amp; Entertainment Complex)(28762786)</t>
  </si>
  <si>
    <t>高级房&lt;双人入住&gt;&lt;限量特惠&gt;&lt;无早&gt;</t>
  </si>
  <si>
    <t>CNY</t>
  </si>
  <si>
    <t>Lu/chunmei,pan/ronglan</t>
  </si>
  <si>
    <t>CA2019210215CNY-W</t>
  </si>
  <si>
    <t>未提现</t>
  </si>
  <si>
    <t>携程开票</t>
  </si>
  <si>
    <t>[新加坡]新加坡丽思卡尔顿美年酒店 (Staycation Approved)(The Ritz-Carlton, Millenia Singapore (Staycation Approved))(21778169)</t>
  </si>
  <si>
    <t>加冷景豪华特大床房(连住3晚及以上)&lt;今日特价 &gt;&lt;单人入住&gt;&lt;中宾&gt;&lt;单早&gt;</t>
  </si>
  <si>
    <t>CHEN/HUIPING</t>
  </si>
  <si>
    <t>[新加坡]新加坡泛太平洋酒店 (Staycation Approved)(Pan Pacific Singapore (Staycation Approved))(1611370)</t>
  </si>
  <si>
    <t>豪华房&lt;双人入住&gt;&lt;无早&gt;&lt;特惠专享&gt;</t>
  </si>
  <si>
    <t>Guo/Keyin</t>
  </si>
  <si>
    <t>[曼谷]曼谷英迪格酒店 (Wireless Road)(Hotel Indigo Bangkok Wireless Road)(2803765)</t>
  </si>
  <si>
    <t>高级房&lt;中宾&gt;&lt;双人入住&gt;&lt;今日特价 &gt;&lt;双早&gt;</t>
  </si>
  <si>
    <t>LI/FENG</t>
  </si>
  <si>
    <t>[曼谷]UHG四分之一隆齐酒店(The Quarter Ploenchit by UHG)(71452956)</t>
  </si>
  <si>
    <t>高级特大床房&lt;无早&gt;&lt;大床&gt;</t>
  </si>
  <si>
    <t>FAN/HONGYU</t>
  </si>
  <si>
    <t>取消</t>
  </si>
  <si>
    <t>ZUO/KEJIE</t>
  </si>
  <si>
    <t>LIU/ZHONGDA</t>
  </si>
  <si>
    <t>LI/RUIJUAN</t>
  </si>
  <si>
    <t>TAO/YAFENG</t>
  </si>
  <si>
    <t>pan/jiamin</t>
  </si>
  <si>
    <t>OU/JINRONG</t>
  </si>
  <si>
    <t>L iu/HongYuan</t>
  </si>
  <si>
    <t>qin/chuanyun</t>
  </si>
  <si>
    <t>LUO/XIAOBIN</t>
  </si>
  <si>
    <t>Li/ying,Yang/Bing</t>
  </si>
  <si>
    <t>XU/HUAYAN</t>
  </si>
  <si>
    <t>huang/haihua</t>
  </si>
  <si>
    <t>ZHOU/WEN</t>
  </si>
  <si>
    <t>LIU/WEI</t>
  </si>
  <si>
    <t>XIE/NANHAI</t>
  </si>
  <si>
    <t>HU/YUZHEN</t>
  </si>
  <si>
    <t>ZHANG/BO</t>
  </si>
  <si>
    <t>Zeng/Zhihui</t>
  </si>
  <si>
    <t>WANG/LONG</t>
  </si>
  <si>
    <t>,</t>
  </si>
  <si>
    <t>A210219155611459</t>
  </si>
  <si>
    <t>合计17129元/20557.87 HKD</t>
  </si>
  <si>
    <t>CNY / HKD 当前参考汇率: 1.200178952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</si>
  <si>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</si>
  <si>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</si>
  <si>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</si>
  <si>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</si>
  <si>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</si>
  <si>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</si>
  <si>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</si>
  <si>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</si>
  <si>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</si>
  <si>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金边娱乐综合大楼酒店</t>
  </si>
  <si>
    <t>LIU WEI</t>
  </si>
  <si>
    <t>2021-02-13</t>
  </si>
  <si>
    <t>2021-02-14</t>
  </si>
  <si>
    <t>RMB</t>
  </si>
  <si>
    <t>172.00</t>
  </si>
  <si>
    <t/>
  </si>
  <si>
    <t>2021/2/13 13:12:56</t>
  </si>
  <si>
    <t>XIE NANHAI</t>
  </si>
  <si>
    <t>2021/2/13 12:52:36</t>
  </si>
  <si>
    <t>ZHOU WEN</t>
  </si>
  <si>
    <t>2021/2/13 12:25:48</t>
  </si>
  <si>
    <t>huang haihua</t>
  </si>
  <si>
    <t>2021/2/13 12:09:02</t>
  </si>
  <si>
    <t>Li ying,Yang Bing</t>
  </si>
  <si>
    <t>168.00</t>
  </si>
  <si>
    <t>2021/2/13 11:16:41</t>
  </si>
  <si>
    <t>XU HUAYAN</t>
  </si>
  <si>
    <t>2021/2/13 11:11:33</t>
  </si>
  <si>
    <t>LUO XIAOBIN</t>
  </si>
  <si>
    <t>2021/2/13 11:09:18</t>
  </si>
  <si>
    <t>qin chuanyun</t>
  </si>
  <si>
    <t>2021/2/13 11:08:41</t>
  </si>
  <si>
    <t>L iu HongYuan</t>
  </si>
  <si>
    <t>2021/2/13 11:07:09</t>
  </si>
  <si>
    <t>曼谷无线路英迪格酒店</t>
  </si>
  <si>
    <t>TAO YAFENG</t>
  </si>
  <si>
    <t>2021-02-12</t>
  </si>
  <si>
    <t>335.00</t>
  </si>
  <si>
    <t>2021/2/11 15:56:02</t>
  </si>
  <si>
    <t>LI RUIJUAN</t>
  </si>
  <si>
    <t>340.00</t>
  </si>
  <si>
    <t>2021/2/9 11:38:08</t>
  </si>
  <si>
    <t>LIU ZHONGDA</t>
  </si>
  <si>
    <t>2021-02-08</t>
  </si>
  <si>
    <t>2021-02-09</t>
  </si>
  <si>
    <t>290.00</t>
  </si>
  <si>
    <t>2021/2/8 14:38:59</t>
  </si>
  <si>
    <t>ZUO KEJIE</t>
  </si>
  <si>
    <t>2021/2/8 12:55:58</t>
  </si>
  <si>
    <t>2021-02-07</t>
  </si>
  <si>
    <t>2021/2/7 15:39:55</t>
  </si>
  <si>
    <t>LI FENG</t>
  </si>
  <si>
    <t>2021-02-10</t>
  </si>
  <si>
    <t>2021/2/5 10:59:01</t>
  </si>
  <si>
    <t>新加坡泛太平洋酒店</t>
  </si>
  <si>
    <t>Guo Keyin</t>
  </si>
  <si>
    <t>1044.00</t>
  </si>
  <si>
    <t>2021/2/2 12:11:50</t>
  </si>
  <si>
    <t>新加坡丽思卡尔顿美年酒店</t>
  </si>
  <si>
    <t>CHEN HUIPING</t>
  </si>
  <si>
    <t>2021-02-02</t>
  </si>
  <si>
    <t>12552.00</t>
  </si>
  <si>
    <t>2021/2/2 12:01:29</t>
  </si>
  <si>
    <t>Lu chunmei,pan ronglan</t>
  </si>
  <si>
    <t>2021-02-11</t>
  </si>
  <si>
    <t>170.00</t>
  </si>
  <si>
    <t>2020/12/14 16:57:44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</si>
</sst>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14121908617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44238</v>
      </c>
      <c r="G2" s="6">
        <v>44239</v>
      </c>
      <c r="H2" s="4">
        <v>1</v>
      </c>
      <c r="I2" s="4">
        <v>1</v>
      </c>
      <c r="J2" s="4">
        <v>1</v>
      </c>
      <c r="K2" s="4" t="s">
        <v>25</v>
      </c>
      <c r="L2" s="4">
        <v>170</v>
      </c>
      <c r="M2" s="4">
        <v>170</v>
      </c>
      <c r="N2" s="4" t="s">
        <v>26</v>
      </c>
      <c r="O2" s="4" t="s">
        <v>27</v>
      </c>
      <c r="P2" s="4" t="s">
        <v>28</v>
      </c>
      <c r="Q2" s="4">
        <v>0</v>
      </c>
      <c r="R2" s="7">
        <v>44179</v>
      </c>
      <c r="S2" s="6">
        <v>44242</v>
      </c>
      <c r="T2" s="4" t="s">
        <v>29</v>
      </c>
      <c r="U2" s="4">
        <v>1925414</v>
      </c>
    </row>
    <row r="3" s="4" customFormat="1" spans="1:21">
      <c r="A3" s="4">
        <v>14367772596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44229</v>
      </c>
      <c r="G3" s="6">
        <v>44235</v>
      </c>
      <c r="H3" s="4">
        <v>1</v>
      </c>
      <c r="I3" s="4">
        <v>6</v>
      </c>
      <c r="J3" s="4">
        <v>6</v>
      </c>
      <c r="K3" s="4" t="s">
        <v>25</v>
      </c>
      <c r="L3" s="4">
        <v>12552</v>
      </c>
      <c r="M3" s="4">
        <v>12552</v>
      </c>
      <c r="N3" s="4" t="s">
        <v>32</v>
      </c>
      <c r="O3" s="4" t="s">
        <v>27</v>
      </c>
      <c r="P3" s="4" t="s">
        <v>28</v>
      </c>
      <c r="Q3" s="4">
        <v>0</v>
      </c>
      <c r="R3" s="7">
        <v>44229</v>
      </c>
      <c r="S3" s="6">
        <v>44242</v>
      </c>
      <c r="T3" s="4" t="s">
        <v>29</v>
      </c>
      <c r="U3" s="4">
        <v>1971231</v>
      </c>
    </row>
    <row r="4" s="4" customFormat="1" spans="1:21">
      <c r="A4" s="4">
        <v>14367797319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44234</v>
      </c>
      <c r="G4" s="6">
        <v>44235</v>
      </c>
      <c r="H4" s="4">
        <v>1</v>
      </c>
      <c r="I4" s="4">
        <v>1</v>
      </c>
      <c r="J4" s="4">
        <v>1</v>
      </c>
      <c r="K4" s="4" t="s">
        <v>25</v>
      </c>
      <c r="L4" s="4">
        <v>1044</v>
      </c>
      <c r="M4" s="4">
        <v>1044</v>
      </c>
      <c r="N4" s="4" t="s">
        <v>35</v>
      </c>
      <c r="O4" s="4" t="s">
        <v>27</v>
      </c>
      <c r="P4" s="4" t="s">
        <v>28</v>
      </c>
      <c r="Q4" s="4">
        <v>0</v>
      </c>
      <c r="R4" s="7">
        <v>44229</v>
      </c>
      <c r="S4" s="6">
        <v>44242</v>
      </c>
      <c r="T4" s="4" t="s">
        <v>29</v>
      </c>
      <c r="U4" s="4">
        <v>1971237</v>
      </c>
    </row>
    <row r="5" s="4" customFormat="1" spans="1:21">
      <c r="A5" s="4">
        <v>14376741568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44236</v>
      </c>
      <c r="G5" s="6">
        <v>44237</v>
      </c>
      <c r="H5" s="4">
        <v>1</v>
      </c>
      <c r="I5" s="4">
        <v>1</v>
      </c>
      <c r="J5" s="4">
        <v>1</v>
      </c>
      <c r="K5" s="4" t="s">
        <v>25</v>
      </c>
      <c r="L5" s="4">
        <v>290</v>
      </c>
      <c r="M5" s="4">
        <v>290</v>
      </c>
      <c r="N5" s="4" t="s">
        <v>38</v>
      </c>
      <c r="O5" s="4" t="s">
        <v>27</v>
      </c>
      <c r="P5" s="4" t="s">
        <v>28</v>
      </c>
      <c r="Q5" s="4">
        <v>0</v>
      </c>
      <c r="R5" s="7">
        <v>44232</v>
      </c>
      <c r="S5" s="6">
        <v>44242</v>
      </c>
      <c r="T5" s="4" t="s">
        <v>29</v>
      </c>
      <c r="U5" s="4">
        <v>1974426</v>
      </c>
    </row>
    <row r="6" s="4" customFormat="1" spans="1:21">
      <c r="A6" s="4">
        <v>14376926221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44233</v>
      </c>
      <c r="G6" s="6">
        <v>44237</v>
      </c>
      <c r="H6" s="4">
        <v>1</v>
      </c>
      <c r="I6" s="4">
        <v>4</v>
      </c>
      <c r="J6" s="4">
        <v>4</v>
      </c>
      <c r="K6" s="4" t="s">
        <v>25</v>
      </c>
      <c r="L6" s="4">
        <v>424</v>
      </c>
      <c r="M6" s="4">
        <v>424</v>
      </c>
      <c r="N6" s="4" t="s">
        <v>41</v>
      </c>
      <c r="O6" s="4" t="s">
        <v>27</v>
      </c>
      <c r="P6" s="4" t="s">
        <v>28</v>
      </c>
      <c r="Q6" s="4">
        <v>0</v>
      </c>
      <c r="R6" s="7">
        <v>44232</v>
      </c>
      <c r="S6" s="6">
        <v>44242</v>
      </c>
      <c r="T6" s="4" t="s">
        <v>29</v>
      </c>
      <c r="U6" s="4">
        <v>1974477</v>
      </c>
    </row>
    <row r="7" s="4" customFormat="1" spans="1:21">
      <c r="A7" s="4">
        <v>14376926221</v>
      </c>
      <c r="B7" s="4" t="s">
        <v>21</v>
      </c>
      <c r="C7" s="4" t="s">
        <v>42</v>
      </c>
      <c r="D7" s="4" t="s">
        <v>39</v>
      </c>
      <c r="E7" s="4" t="s">
        <v>40</v>
      </c>
      <c r="F7" s="6">
        <v>44233</v>
      </c>
      <c r="G7" s="6">
        <v>44237</v>
      </c>
      <c r="H7" s="4">
        <v>1</v>
      </c>
      <c r="I7" s="4">
        <v>4</v>
      </c>
      <c r="J7" s="4">
        <v>4</v>
      </c>
      <c r="K7" s="4" t="s">
        <v>25</v>
      </c>
      <c r="L7" s="4">
        <v>-424</v>
      </c>
      <c r="M7" s="4">
        <v>-424</v>
      </c>
      <c r="N7" s="4" t="s">
        <v>41</v>
      </c>
      <c r="O7" s="4" t="s">
        <v>27</v>
      </c>
      <c r="P7" s="4" t="s">
        <v>28</v>
      </c>
      <c r="Q7" s="4">
        <v>0</v>
      </c>
      <c r="R7" s="7">
        <v>44232</v>
      </c>
      <c r="S7" s="6">
        <v>44242</v>
      </c>
      <c r="T7" s="4" t="s">
        <v>29</v>
      </c>
      <c r="U7" s="4">
        <v>1974477</v>
      </c>
    </row>
    <row r="8" s="4" customFormat="1" spans="1:21">
      <c r="A8" s="4">
        <v>14383823741</v>
      </c>
      <c r="B8" s="4" t="s">
        <v>21</v>
      </c>
      <c r="C8" s="4" t="s">
        <v>22</v>
      </c>
      <c r="D8" s="4" t="s">
        <v>36</v>
      </c>
      <c r="E8" s="4" t="s">
        <v>37</v>
      </c>
      <c r="F8" s="6">
        <v>44234</v>
      </c>
      <c r="G8" s="6">
        <v>44235</v>
      </c>
      <c r="H8" s="4">
        <v>1</v>
      </c>
      <c r="I8" s="4">
        <v>1</v>
      </c>
      <c r="J8" s="4">
        <v>1</v>
      </c>
      <c r="K8" s="4" t="s">
        <v>25</v>
      </c>
      <c r="L8" s="4">
        <v>290</v>
      </c>
      <c r="M8" s="4">
        <v>290</v>
      </c>
      <c r="N8" s="4" t="s">
        <v>43</v>
      </c>
      <c r="O8" s="4" t="s">
        <v>27</v>
      </c>
      <c r="P8" s="4" t="s">
        <v>28</v>
      </c>
      <c r="Q8" s="4">
        <v>0</v>
      </c>
      <c r="R8" s="7">
        <v>44234</v>
      </c>
      <c r="S8" s="6">
        <v>44242</v>
      </c>
      <c r="T8" s="4" t="s">
        <v>29</v>
      </c>
      <c r="U8" s="4">
        <v>1975950</v>
      </c>
    </row>
    <row r="9" s="4" customFormat="1" spans="1:21">
      <c r="A9" s="4">
        <v>14387063729</v>
      </c>
      <c r="B9" s="4" t="s">
        <v>21</v>
      </c>
      <c r="C9" s="4" t="s">
        <v>22</v>
      </c>
      <c r="D9" s="4" t="s">
        <v>36</v>
      </c>
      <c r="E9" s="4" t="s">
        <v>37</v>
      </c>
      <c r="F9" s="6">
        <v>44235</v>
      </c>
      <c r="G9" s="6">
        <v>44236</v>
      </c>
      <c r="H9" s="4">
        <v>1</v>
      </c>
      <c r="I9" s="4">
        <v>1</v>
      </c>
      <c r="J9" s="4">
        <v>1</v>
      </c>
      <c r="K9" s="4" t="s">
        <v>25</v>
      </c>
      <c r="L9" s="4">
        <v>290</v>
      </c>
      <c r="M9" s="4">
        <v>290</v>
      </c>
      <c r="N9" s="4" t="s">
        <v>43</v>
      </c>
      <c r="O9" s="4" t="s">
        <v>27</v>
      </c>
      <c r="P9" s="4" t="s">
        <v>28</v>
      </c>
      <c r="Q9" s="4">
        <v>0</v>
      </c>
      <c r="R9" s="7">
        <v>44235</v>
      </c>
      <c r="S9" s="6">
        <v>44242</v>
      </c>
      <c r="T9" s="4" t="s">
        <v>29</v>
      </c>
      <c r="U9" s="4">
        <v>1976531</v>
      </c>
    </row>
    <row r="10" s="4" customFormat="1" spans="1:21">
      <c r="A10" s="4">
        <v>14387273139</v>
      </c>
      <c r="B10" s="4" t="s">
        <v>21</v>
      </c>
      <c r="C10" s="4" t="s">
        <v>22</v>
      </c>
      <c r="D10" s="4" t="s">
        <v>36</v>
      </c>
      <c r="E10" s="4" t="s">
        <v>37</v>
      </c>
      <c r="F10" s="6">
        <v>44235</v>
      </c>
      <c r="G10" s="6">
        <v>44236</v>
      </c>
      <c r="H10" s="4">
        <v>1</v>
      </c>
      <c r="I10" s="4">
        <v>1</v>
      </c>
      <c r="J10" s="4">
        <v>1</v>
      </c>
      <c r="K10" s="4" t="s">
        <v>25</v>
      </c>
      <c r="L10" s="4">
        <v>290</v>
      </c>
      <c r="M10" s="4">
        <v>290</v>
      </c>
      <c r="N10" s="4" t="s">
        <v>44</v>
      </c>
      <c r="O10" s="4" t="s">
        <v>27</v>
      </c>
      <c r="P10" s="4" t="s">
        <v>28</v>
      </c>
      <c r="Q10" s="4">
        <v>0</v>
      </c>
      <c r="R10" s="7">
        <v>44235</v>
      </c>
      <c r="S10" s="6">
        <v>44242</v>
      </c>
      <c r="T10" s="4" t="s">
        <v>29</v>
      </c>
      <c r="U10" s="4">
        <v>1976595</v>
      </c>
    </row>
    <row r="11" s="4" customFormat="1" spans="1:21">
      <c r="A11" s="4">
        <v>14389008214</v>
      </c>
      <c r="B11" s="4" t="s">
        <v>21</v>
      </c>
      <c r="C11" s="4" t="s">
        <v>22</v>
      </c>
      <c r="D11" s="4" t="s">
        <v>36</v>
      </c>
      <c r="E11" s="4" t="s">
        <v>37</v>
      </c>
      <c r="F11" s="6">
        <v>44240</v>
      </c>
      <c r="G11" s="6">
        <v>44241</v>
      </c>
      <c r="H11" s="4">
        <v>1</v>
      </c>
      <c r="I11" s="4">
        <v>1</v>
      </c>
      <c r="J11" s="4">
        <v>1</v>
      </c>
      <c r="K11" s="4" t="s">
        <v>25</v>
      </c>
      <c r="L11" s="4">
        <v>340</v>
      </c>
      <c r="M11" s="4">
        <v>340</v>
      </c>
      <c r="N11" s="4" t="s">
        <v>45</v>
      </c>
      <c r="O11" s="4" t="s">
        <v>27</v>
      </c>
      <c r="P11" s="4" t="s">
        <v>28</v>
      </c>
      <c r="Q11" s="4">
        <v>0</v>
      </c>
      <c r="R11" s="7">
        <v>44236</v>
      </c>
      <c r="S11" s="6">
        <v>44242</v>
      </c>
      <c r="T11" s="4" t="s">
        <v>29</v>
      </c>
      <c r="U11" s="4">
        <v>1977166</v>
      </c>
    </row>
    <row r="12" s="4" customFormat="1" spans="1:21">
      <c r="A12" s="4">
        <v>14395244382</v>
      </c>
      <c r="B12" s="4" t="s">
        <v>21</v>
      </c>
      <c r="C12" s="4" t="s">
        <v>22</v>
      </c>
      <c r="D12" s="4" t="s">
        <v>36</v>
      </c>
      <c r="E12" s="4" t="s">
        <v>37</v>
      </c>
      <c r="F12" s="6">
        <v>44239</v>
      </c>
      <c r="G12" s="6">
        <v>44240</v>
      </c>
      <c r="H12" s="4">
        <v>1</v>
      </c>
      <c r="I12" s="4">
        <v>1</v>
      </c>
      <c r="J12" s="4">
        <v>1</v>
      </c>
      <c r="K12" s="4" t="s">
        <v>25</v>
      </c>
      <c r="L12" s="4">
        <v>335</v>
      </c>
      <c r="M12" s="4">
        <v>335</v>
      </c>
      <c r="N12" s="4" t="s">
        <v>46</v>
      </c>
      <c r="O12" s="4" t="s">
        <v>27</v>
      </c>
      <c r="P12" s="4" t="s">
        <v>28</v>
      </c>
      <c r="Q12" s="4">
        <v>0</v>
      </c>
      <c r="R12" s="7">
        <v>44238</v>
      </c>
      <c r="S12" s="6">
        <v>44242</v>
      </c>
      <c r="T12" s="4" t="s">
        <v>29</v>
      </c>
      <c r="U12" s="4">
        <v>1978498</v>
      </c>
    </row>
    <row r="13" s="4" customFormat="1" spans="1:21">
      <c r="A13" s="4">
        <v>14396646166</v>
      </c>
      <c r="B13" s="4" t="s">
        <v>21</v>
      </c>
      <c r="C13" s="4" t="s">
        <v>22</v>
      </c>
      <c r="D13" s="4" t="s">
        <v>23</v>
      </c>
      <c r="E13" s="4" t="s">
        <v>24</v>
      </c>
      <c r="F13" s="6">
        <v>44239</v>
      </c>
      <c r="G13" s="6">
        <v>44240</v>
      </c>
      <c r="H13" s="4">
        <v>1</v>
      </c>
      <c r="I13" s="4">
        <v>1</v>
      </c>
      <c r="J13" s="4">
        <v>1</v>
      </c>
      <c r="K13" s="4" t="s">
        <v>25</v>
      </c>
      <c r="L13" s="4">
        <v>168</v>
      </c>
      <c r="M13" s="4">
        <v>168</v>
      </c>
      <c r="N13" s="4" t="s">
        <v>47</v>
      </c>
      <c r="O13" s="4" t="s">
        <v>27</v>
      </c>
      <c r="P13" s="4" t="s">
        <v>28</v>
      </c>
      <c r="Q13" s="4">
        <v>0</v>
      </c>
      <c r="R13" s="7">
        <v>44239</v>
      </c>
      <c r="S13" s="6">
        <v>44242</v>
      </c>
      <c r="T13" s="4" t="s">
        <v>29</v>
      </c>
      <c r="U13" s="4">
        <v>1979265</v>
      </c>
    </row>
    <row r="14" s="4" customFormat="1" spans="1:21">
      <c r="A14" s="4">
        <v>14396687857</v>
      </c>
      <c r="B14" s="4" t="s">
        <v>21</v>
      </c>
      <c r="C14" s="4" t="s">
        <v>22</v>
      </c>
      <c r="D14" s="4" t="s">
        <v>23</v>
      </c>
      <c r="E14" s="4" t="s">
        <v>24</v>
      </c>
      <c r="F14" s="6">
        <v>44239</v>
      </c>
      <c r="G14" s="6">
        <v>44240</v>
      </c>
      <c r="H14" s="4">
        <v>1</v>
      </c>
      <c r="I14" s="4">
        <v>1</v>
      </c>
      <c r="J14" s="4">
        <v>1</v>
      </c>
      <c r="K14" s="4" t="s">
        <v>25</v>
      </c>
      <c r="L14" s="4">
        <v>168</v>
      </c>
      <c r="M14" s="4">
        <v>168</v>
      </c>
      <c r="N14" s="4" t="s">
        <v>48</v>
      </c>
      <c r="O14" s="4" t="s">
        <v>27</v>
      </c>
      <c r="P14" s="4" t="s">
        <v>28</v>
      </c>
      <c r="Q14" s="4">
        <v>0</v>
      </c>
      <c r="R14" s="7">
        <v>44239</v>
      </c>
      <c r="S14" s="6">
        <v>44242</v>
      </c>
      <c r="T14" s="4" t="s">
        <v>29</v>
      </c>
      <c r="U14" s="4">
        <v>1979285</v>
      </c>
    </row>
    <row r="15" s="4" customFormat="1" spans="1:21">
      <c r="A15" s="4">
        <v>14396687857</v>
      </c>
      <c r="B15" s="4" t="s">
        <v>21</v>
      </c>
      <c r="C15" s="4" t="s">
        <v>42</v>
      </c>
      <c r="D15" s="4" t="s">
        <v>23</v>
      </c>
      <c r="E15" s="4" t="s">
        <v>24</v>
      </c>
      <c r="F15" s="6">
        <v>44239</v>
      </c>
      <c r="G15" s="6">
        <v>44240</v>
      </c>
      <c r="H15" s="4">
        <v>1</v>
      </c>
      <c r="I15" s="4">
        <v>1</v>
      </c>
      <c r="J15" s="4">
        <v>1</v>
      </c>
      <c r="K15" s="4" t="s">
        <v>25</v>
      </c>
      <c r="L15" s="4">
        <v>-168</v>
      </c>
      <c r="M15" s="4">
        <v>-168</v>
      </c>
      <c r="N15" s="4" t="s">
        <v>48</v>
      </c>
      <c r="O15" s="4" t="s">
        <v>27</v>
      </c>
      <c r="P15" s="4" t="s">
        <v>28</v>
      </c>
      <c r="Q15" s="4">
        <v>0</v>
      </c>
      <c r="R15" s="7">
        <v>44239</v>
      </c>
      <c r="S15" s="6">
        <v>44242</v>
      </c>
      <c r="T15" s="4" t="s">
        <v>29</v>
      </c>
      <c r="U15" s="4">
        <v>1979285</v>
      </c>
    </row>
    <row r="16" s="4" customFormat="1" spans="1:21">
      <c r="A16" s="4">
        <v>14396646166</v>
      </c>
      <c r="B16" s="4" t="s">
        <v>21</v>
      </c>
      <c r="C16" s="4" t="s">
        <v>42</v>
      </c>
      <c r="D16" s="4" t="s">
        <v>23</v>
      </c>
      <c r="E16" s="4" t="s">
        <v>24</v>
      </c>
      <c r="F16" s="6">
        <v>44239</v>
      </c>
      <c r="G16" s="6">
        <v>44240</v>
      </c>
      <c r="H16" s="4">
        <v>1</v>
      </c>
      <c r="I16" s="4">
        <v>1</v>
      </c>
      <c r="J16" s="4">
        <v>1</v>
      </c>
      <c r="K16" s="4" t="s">
        <v>25</v>
      </c>
      <c r="L16" s="4">
        <v>-168</v>
      </c>
      <c r="M16" s="4">
        <v>-168</v>
      </c>
      <c r="N16" s="4" t="s">
        <v>47</v>
      </c>
      <c r="O16" s="4" t="s">
        <v>27</v>
      </c>
      <c r="P16" s="4" t="s">
        <v>28</v>
      </c>
      <c r="Q16" s="4">
        <v>0</v>
      </c>
      <c r="R16" s="7">
        <v>44239</v>
      </c>
      <c r="S16" s="6">
        <v>44242</v>
      </c>
      <c r="T16" s="4" t="s">
        <v>29</v>
      </c>
      <c r="U16" s="4">
        <v>1979265</v>
      </c>
    </row>
    <row r="17" s="4" customFormat="1" spans="1:21">
      <c r="A17" s="4">
        <v>14399632806</v>
      </c>
      <c r="B17" s="4" t="s">
        <v>21</v>
      </c>
      <c r="C17" s="4" t="s">
        <v>22</v>
      </c>
      <c r="D17" s="4" t="s">
        <v>23</v>
      </c>
      <c r="E17" s="4" t="s">
        <v>24</v>
      </c>
      <c r="F17" s="6">
        <v>44240</v>
      </c>
      <c r="G17" s="6">
        <v>44241</v>
      </c>
      <c r="H17" s="4">
        <v>1</v>
      </c>
      <c r="I17" s="4">
        <v>1</v>
      </c>
      <c r="J17" s="4">
        <v>1</v>
      </c>
      <c r="K17" s="4" t="s">
        <v>25</v>
      </c>
      <c r="L17" s="4">
        <v>168</v>
      </c>
      <c r="M17" s="4">
        <v>168</v>
      </c>
      <c r="N17" s="4" t="s">
        <v>49</v>
      </c>
      <c r="O17" s="4" t="s">
        <v>27</v>
      </c>
      <c r="P17" s="4" t="s">
        <v>28</v>
      </c>
      <c r="Q17" s="4">
        <v>0</v>
      </c>
      <c r="R17" s="7">
        <v>44240</v>
      </c>
      <c r="S17" s="6">
        <v>44242</v>
      </c>
      <c r="T17" s="4" t="s">
        <v>29</v>
      </c>
      <c r="U17" s="4">
        <v>1980256</v>
      </c>
    </row>
    <row r="18" s="4" customFormat="1" spans="1:21">
      <c r="A18" s="4">
        <v>14399634997</v>
      </c>
      <c r="B18" s="4" t="s">
        <v>21</v>
      </c>
      <c r="C18" s="4" t="s">
        <v>22</v>
      </c>
      <c r="D18" s="4" t="s">
        <v>23</v>
      </c>
      <c r="E18" s="4" t="s">
        <v>24</v>
      </c>
      <c r="F18" s="6">
        <v>44240</v>
      </c>
      <c r="G18" s="6">
        <v>44241</v>
      </c>
      <c r="H18" s="4">
        <v>1</v>
      </c>
      <c r="I18" s="4">
        <v>1</v>
      </c>
      <c r="J18" s="4">
        <v>1</v>
      </c>
      <c r="K18" s="4" t="s">
        <v>25</v>
      </c>
      <c r="L18" s="4">
        <v>168</v>
      </c>
      <c r="M18" s="4">
        <v>168</v>
      </c>
      <c r="N18" s="4" t="s">
        <v>50</v>
      </c>
      <c r="O18" s="4" t="s">
        <v>27</v>
      </c>
      <c r="P18" s="4" t="s">
        <v>28</v>
      </c>
      <c r="Q18" s="4">
        <v>0</v>
      </c>
      <c r="R18" s="7">
        <v>44240</v>
      </c>
      <c r="S18" s="6">
        <v>44242</v>
      </c>
      <c r="T18" s="4" t="s">
        <v>29</v>
      </c>
      <c r="U18" s="4">
        <v>1980257</v>
      </c>
    </row>
    <row r="19" s="4" customFormat="1" spans="1:21">
      <c r="A19" s="4">
        <v>14399637899</v>
      </c>
      <c r="B19" s="4" t="s">
        <v>21</v>
      </c>
      <c r="C19" s="4" t="s">
        <v>22</v>
      </c>
      <c r="D19" s="4" t="s">
        <v>23</v>
      </c>
      <c r="E19" s="4" t="s">
        <v>24</v>
      </c>
      <c r="F19" s="6">
        <v>44240</v>
      </c>
      <c r="G19" s="6">
        <v>44241</v>
      </c>
      <c r="H19" s="4">
        <v>1</v>
      </c>
      <c r="I19" s="4">
        <v>1</v>
      </c>
      <c r="J19" s="4">
        <v>1</v>
      </c>
      <c r="K19" s="4" t="s">
        <v>25</v>
      </c>
      <c r="L19" s="4">
        <v>168</v>
      </c>
      <c r="M19" s="4">
        <v>168</v>
      </c>
      <c r="N19" s="4" t="s">
        <v>51</v>
      </c>
      <c r="O19" s="4" t="s">
        <v>27</v>
      </c>
      <c r="P19" s="4" t="s">
        <v>28</v>
      </c>
      <c r="Q19" s="4">
        <v>0</v>
      </c>
      <c r="R19" s="7">
        <v>44240</v>
      </c>
      <c r="S19" s="6">
        <v>44242</v>
      </c>
      <c r="T19" s="4" t="s">
        <v>29</v>
      </c>
      <c r="U19" s="4">
        <v>1980258</v>
      </c>
    </row>
    <row r="20" s="4" customFormat="1" spans="1:21">
      <c r="A20" s="4">
        <v>14399652729</v>
      </c>
      <c r="B20" s="4" t="s">
        <v>21</v>
      </c>
      <c r="C20" s="4" t="s">
        <v>22</v>
      </c>
      <c r="D20" s="4" t="s">
        <v>23</v>
      </c>
      <c r="E20" s="4" t="s">
        <v>24</v>
      </c>
      <c r="F20" s="6">
        <v>44240</v>
      </c>
      <c r="G20" s="6">
        <v>44241</v>
      </c>
      <c r="H20" s="4">
        <v>1</v>
      </c>
      <c r="I20" s="4">
        <v>1</v>
      </c>
      <c r="J20" s="4">
        <v>1</v>
      </c>
      <c r="K20" s="4" t="s">
        <v>25</v>
      </c>
      <c r="L20" s="4">
        <v>168</v>
      </c>
      <c r="M20" s="4">
        <v>168</v>
      </c>
      <c r="N20" s="4" t="s">
        <v>52</v>
      </c>
      <c r="O20" s="4" t="s">
        <v>27</v>
      </c>
      <c r="P20" s="4" t="s">
        <v>28</v>
      </c>
      <c r="Q20" s="4">
        <v>0</v>
      </c>
      <c r="R20" s="7">
        <v>44240</v>
      </c>
      <c r="S20" s="6">
        <v>44242</v>
      </c>
      <c r="T20" s="4" t="s">
        <v>29</v>
      </c>
      <c r="U20" s="4">
        <v>1980268</v>
      </c>
    </row>
    <row r="21" s="4" customFormat="1" spans="1:21">
      <c r="A21" s="4">
        <v>14399630252</v>
      </c>
      <c r="B21" s="4" t="s">
        <v>21</v>
      </c>
      <c r="C21" s="4" t="s">
        <v>22</v>
      </c>
      <c r="D21" s="4" t="s">
        <v>23</v>
      </c>
      <c r="E21" s="4" t="s">
        <v>24</v>
      </c>
      <c r="F21" s="6">
        <v>44240</v>
      </c>
      <c r="G21" s="6">
        <v>44241</v>
      </c>
      <c r="H21" s="4">
        <v>1</v>
      </c>
      <c r="I21" s="4">
        <v>1</v>
      </c>
      <c r="J21" s="4">
        <v>1</v>
      </c>
      <c r="K21" s="4" t="s">
        <v>25</v>
      </c>
      <c r="L21" s="4">
        <v>168</v>
      </c>
      <c r="M21" s="4">
        <v>168</v>
      </c>
      <c r="N21" s="4" t="s">
        <v>53</v>
      </c>
      <c r="O21" s="4" t="s">
        <v>27</v>
      </c>
      <c r="P21" s="4" t="s">
        <v>28</v>
      </c>
      <c r="Q21" s="4">
        <v>0</v>
      </c>
      <c r="R21" s="7">
        <v>44240</v>
      </c>
      <c r="S21" s="6">
        <v>44242</v>
      </c>
      <c r="T21" s="4" t="s">
        <v>29</v>
      </c>
      <c r="U21" s="4">
        <v>1980261</v>
      </c>
    </row>
    <row r="22" s="4" customFormat="1" spans="1:21">
      <c r="A22" s="4">
        <v>14399765476</v>
      </c>
      <c r="B22" s="4" t="s">
        <v>21</v>
      </c>
      <c r="C22" s="4" t="s">
        <v>22</v>
      </c>
      <c r="D22" s="4" t="s">
        <v>23</v>
      </c>
      <c r="E22" s="4" t="s">
        <v>24</v>
      </c>
      <c r="F22" s="6">
        <v>44240</v>
      </c>
      <c r="G22" s="6">
        <v>44241</v>
      </c>
      <c r="H22" s="4">
        <v>1</v>
      </c>
      <c r="I22" s="4">
        <v>1</v>
      </c>
      <c r="J22" s="4">
        <v>1</v>
      </c>
      <c r="K22" s="4" t="s">
        <v>25</v>
      </c>
      <c r="L22" s="4">
        <v>172</v>
      </c>
      <c r="M22" s="4">
        <v>172</v>
      </c>
      <c r="N22" s="4" t="s">
        <v>54</v>
      </c>
      <c r="O22" s="4" t="s">
        <v>27</v>
      </c>
      <c r="P22" s="4" t="s">
        <v>28</v>
      </c>
      <c r="Q22" s="4">
        <v>0</v>
      </c>
      <c r="R22" s="7">
        <v>44240</v>
      </c>
      <c r="S22" s="6">
        <v>44242</v>
      </c>
      <c r="T22" s="4" t="s">
        <v>29</v>
      </c>
      <c r="U22" s="4">
        <v>1980321</v>
      </c>
    </row>
    <row r="23" s="4" customFormat="1" spans="1:21">
      <c r="A23" s="4">
        <v>14399802164</v>
      </c>
      <c r="B23" s="4" t="s">
        <v>21</v>
      </c>
      <c r="C23" s="4" t="s">
        <v>22</v>
      </c>
      <c r="D23" s="4" t="s">
        <v>23</v>
      </c>
      <c r="E23" s="4" t="s">
        <v>24</v>
      </c>
      <c r="F23" s="6">
        <v>44240</v>
      </c>
      <c r="G23" s="6">
        <v>44241</v>
      </c>
      <c r="H23" s="4">
        <v>1</v>
      </c>
      <c r="I23" s="4">
        <v>1</v>
      </c>
      <c r="J23" s="4">
        <v>1</v>
      </c>
      <c r="K23" s="4" t="s">
        <v>25</v>
      </c>
      <c r="L23" s="4">
        <v>172</v>
      </c>
      <c r="M23" s="4">
        <v>172</v>
      </c>
      <c r="N23" s="4" t="s">
        <v>55</v>
      </c>
      <c r="O23" s="4" t="s">
        <v>27</v>
      </c>
      <c r="P23" s="4" t="s">
        <v>28</v>
      </c>
      <c r="Q23" s="4">
        <v>0</v>
      </c>
      <c r="R23" s="7">
        <v>44240</v>
      </c>
      <c r="S23" s="6">
        <v>44242</v>
      </c>
      <c r="T23" s="4" t="s">
        <v>29</v>
      </c>
      <c r="U23" s="4">
        <v>1980348</v>
      </c>
    </row>
    <row r="24" s="4" customFormat="1" spans="1:21">
      <c r="A24" s="4">
        <v>14399807381</v>
      </c>
      <c r="B24" s="4" t="s">
        <v>21</v>
      </c>
      <c r="C24" s="4" t="s">
        <v>22</v>
      </c>
      <c r="D24" s="4" t="s">
        <v>23</v>
      </c>
      <c r="E24" s="4" t="s">
        <v>24</v>
      </c>
      <c r="F24" s="6">
        <v>44240</v>
      </c>
      <c r="G24" s="6">
        <v>44241</v>
      </c>
      <c r="H24" s="4">
        <v>1</v>
      </c>
      <c r="I24" s="4">
        <v>1</v>
      </c>
      <c r="J24" s="4">
        <v>1</v>
      </c>
      <c r="K24" s="4" t="s">
        <v>25</v>
      </c>
      <c r="L24" s="4">
        <v>172</v>
      </c>
      <c r="M24" s="4">
        <v>172</v>
      </c>
      <c r="N24" s="4" t="s">
        <v>56</v>
      </c>
      <c r="O24" s="4" t="s">
        <v>27</v>
      </c>
      <c r="P24" s="4" t="s">
        <v>28</v>
      </c>
      <c r="Q24" s="4">
        <v>0</v>
      </c>
      <c r="R24" s="7">
        <v>44240</v>
      </c>
      <c r="S24" s="6">
        <v>44242</v>
      </c>
      <c r="T24" s="4" t="s">
        <v>29</v>
      </c>
      <c r="U24" s="4">
        <v>1980350</v>
      </c>
    </row>
    <row r="25" s="4" customFormat="1" spans="1:21">
      <c r="A25" s="4">
        <v>14399860137</v>
      </c>
      <c r="B25" s="4" t="s">
        <v>21</v>
      </c>
      <c r="C25" s="4" t="s">
        <v>22</v>
      </c>
      <c r="D25" s="4" t="s">
        <v>23</v>
      </c>
      <c r="E25" s="4" t="s">
        <v>24</v>
      </c>
      <c r="F25" s="6">
        <v>44240</v>
      </c>
      <c r="G25" s="6">
        <v>44241</v>
      </c>
      <c r="H25" s="4">
        <v>1</v>
      </c>
      <c r="I25" s="4">
        <v>1</v>
      </c>
      <c r="J25" s="4">
        <v>1</v>
      </c>
      <c r="K25" s="4" t="s">
        <v>25</v>
      </c>
      <c r="L25" s="4">
        <v>172</v>
      </c>
      <c r="M25" s="4">
        <v>172</v>
      </c>
      <c r="N25" s="4" t="s">
        <v>57</v>
      </c>
      <c r="O25" s="4" t="s">
        <v>27</v>
      </c>
      <c r="P25" s="4" t="s">
        <v>28</v>
      </c>
      <c r="Q25" s="4">
        <v>0</v>
      </c>
      <c r="R25" s="7">
        <v>44240</v>
      </c>
      <c r="S25" s="6">
        <v>44242</v>
      </c>
      <c r="T25" s="4" t="s">
        <v>29</v>
      </c>
      <c r="U25" s="4">
        <v>1980381</v>
      </c>
    </row>
    <row r="26" s="4" customFormat="1" spans="1:21">
      <c r="A26" s="4">
        <v>14399882369</v>
      </c>
      <c r="B26" s="4" t="s">
        <v>21</v>
      </c>
      <c r="C26" s="4" t="s">
        <v>22</v>
      </c>
      <c r="D26" s="4" t="s">
        <v>23</v>
      </c>
      <c r="E26" s="4" t="s">
        <v>24</v>
      </c>
      <c r="F26" s="6">
        <v>44240</v>
      </c>
      <c r="G26" s="6">
        <v>44241</v>
      </c>
      <c r="H26" s="4">
        <v>1</v>
      </c>
      <c r="I26" s="4">
        <v>1</v>
      </c>
      <c r="J26" s="4">
        <v>1</v>
      </c>
      <c r="K26" s="4" t="s">
        <v>25</v>
      </c>
      <c r="L26" s="4">
        <v>172</v>
      </c>
      <c r="M26" s="4">
        <v>172</v>
      </c>
      <c r="N26" s="4" t="s">
        <v>58</v>
      </c>
      <c r="O26" s="4" t="s">
        <v>27</v>
      </c>
      <c r="P26" s="4" t="s">
        <v>28</v>
      </c>
      <c r="Q26" s="4">
        <v>0</v>
      </c>
      <c r="R26" s="7">
        <v>44240</v>
      </c>
      <c r="S26" s="6">
        <v>44242</v>
      </c>
      <c r="T26" s="4" t="s">
        <v>29</v>
      </c>
      <c r="U26" s="4">
        <v>1980392</v>
      </c>
    </row>
    <row r="27" s="4" customFormat="1" spans="1:21">
      <c r="A27" s="4">
        <v>14399896966</v>
      </c>
      <c r="B27" s="4" t="s">
        <v>21</v>
      </c>
      <c r="C27" s="4" t="s">
        <v>22</v>
      </c>
      <c r="D27" s="4" t="s">
        <v>23</v>
      </c>
      <c r="E27" s="4" t="s">
        <v>24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25</v>
      </c>
      <c r="L27" s="4">
        <v>172</v>
      </c>
      <c r="M27" s="4">
        <v>172</v>
      </c>
      <c r="N27" s="4" t="s">
        <v>59</v>
      </c>
      <c r="O27" s="4" t="s">
        <v>27</v>
      </c>
      <c r="P27" s="4" t="s">
        <v>28</v>
      </c>
      <c r="Q27" s="4">
        <v>0</v>
      </c>
      <c r="R27" s="7">
        <v>44240</v>
      </c>
      <c r="S27" s="6">
        <v>44242</v>
      </c>
      <c r="T27" s="4" t="s">
        <v>29</v>
      </c>
      <c r="U27" s="4">
        <v>1980402</v>
      </c>
    </row>
    <row r="28" s="4" customFormat="1" spans="1:21">
      <c r="A28" s="4">
        <v>14399807381</v>
      </c>
      <c r="B28" s="4" t="s">
        <v>21</v>
      </c>
      <c r="C28" s="4" t="s">
        <v>42</v>
      </c>
      <c r="D28" s="4" t="s">
        <v>23</v>
      </c>
      <c r="E28" s="4" t="s">
        <v>24</v>
      </c>
      <c r="F28" s="6">
        <v>44240</v>
      </c>
      <c r="G28" s="6">
        <v>44241</v>
      </c>
      <c r="H28" s="4">
        <v>1</v>
      </c>
      <c r="I28" s="4">
        <v>1</v>
      </c>
      <c r="J28" s="4">
        <v>1</v>
      </c>
      <c r="K28" s="4" t="s">
        <v>25</v>
      </c>
      <c r="L28" s="4">
        <v>-172</v>
      </c>
      <c r="M28" s="4">
        <v>-172</v>
      </c>
      <c r="N28" s="4" t="s">
        <v>56</v>
      </c>
      <c r="O28" s="4" t="s">
        <v>27</v>
      </c>
      <c r="P28" s="4" t="s">
        <v>28</v>
      </c>
      <c r="Q28" s="4">
        <v>0</v>
      </c>
      <c r="R28" s="7">
        <v>44240</v>
      </c>
      <c r="S28" s="6">
        <v>44242</v>
      </c>
      <c r="T28" s="4" t="s">
        <v>29</v>
      </c>
      <c r="U28" s="4">
        <v>1980350</v>
      </c>
    </row>
    <row r="29" s="4" customFormat="1" spans="1:21">
      <c r="A29" s="4">
        <v>14399906603</v>
      </c>
      <c r="B29" s="4" t="s">
        <v>21</v>
      </c>
      <c r="C29" s="4" t="s">
        <v>22</v>
      </c>
      <c r="D29" s="4" t="s">
        <v>23</v>
      </c>
      <c r="E29" s="4" t="s">
        <v>24</v>
      </c>
      <c r="F29" s="6">
        <v>44240</v>
      </c>
      <c r="G29" s="6">
        <v>44241</v>
      </c>
      <c r="H29" s="4">
        <v>1</v>
      </c>
      <c r="I29" s="4">
        <v>1</v>
      </c>
      <c r="J29" s="4">
        <v>1</v>
      </c>
      <c r="K29" s="4" t="s">
        <v>25</v>
      </c>
      <c r="L29" s="4">
        <v>172</v>
      </c>
      <c r="M29" s="4">
        <v>172</v>
      </c>
      <c r="N29" s="4" t="s">
        <v>56</v>
      </c>
      <c r="O29" s="4" t="s">
        <v>27</v>
      </c>
      <c r="P29" s="4" t="s">
        <v>28</v>
      </c>
      <c r="Q29" s="4">
        <v>0</v>
      </c>
      <c r="R29" s="7">
        <v>44240</v>
      </c>
      <c r="S29" s="6">
        <v>44242</v>
      </c>
      <c r="T29" s="4" t="s">
        <v>29</v>
      </c>
      <c r="U29" s="4">
        <v>1980411</v>
      </c>
    </row>
    <row r="30" s="4" customFormat="1" spans="1:21">
      <c r="A30" s="4">
        <v>14399959870</v>
      </c>
      <c r="B30" s="4" t="s">
        <v>21</v>
      </c>
      <c r="C30" s="4" t="s">
        <v>22</v>
      </c>
      <c r="D30" s="4" t="s">
        <v>23</v>
      </c>
      <c r="E30" s="4" t="s">
        <v>24</v>
      </c>
      <c r="F30" s="6">
        <v>44240</v>
      </c>
      <c r="G30" s="6">
        <v>44241</v>
      </c>
      <c r="H30" s="4">
        <v>1</v>
      </c>
      <c r="I30" s="4">
        <v>1</v>
      </c>
      <c r="J30" s="4">
        <v>1</v>
      </c>
      <c r="K30" s="4" t="s">
        <v>25</v>
      </c>
      <c r="L30" s="4">
        <v>172</v>
      </c>
      <c r="M30" s="4">
        <v>172</v>
      </c>
      <c r="N30" s="4" t="s">
        <v>60</v>
      </c>
      <c r="O30" s="4" t="s">
        <v>27</v>
      </c>
      <c r="P30" s="4" t="s">
        <v>28</v>
      </c>
      <c r="Q30" s="4">
        <v>0</v>
      </c>
      <c r="R30" s="7">
        <v>44240</v>
      </c>
      <c r="S30" s="6">
        <v>44242</v>
      </c>
      <c r="T30" s="4" t="s">
        <v>29</v>
      </c>
      <c r="U30" s="4">
        <v>1980441</v>
      </c>
    </row>
    <row r="31" s="4" customFormat="1" spans="1:21">
      <c r="A31" s="4">
        <v>14399972190</v>
      </c>
      <c r="B31" s="4" t="s">
        <v>21</v>
      </c>
      <c r="C31" s="4" t="s">
        <v>22</v>
      </c>
      <c r="D31" s="4" t="s">
        <v>23</v>
      </c>
      <c r="E31" s="4" t="s">
        <v>24</v>
      </c>
      <c r="F31" s="6">
        <v>44240</v>
      </c>
      <c r="G31" s="6">
        <v>44241</v>
      </c>
      <c r="H31" s="4">
        <v>1</v>
      </c>
      <c r="I31" s="4">
        <v>1</v>
      </c>
      <c r="J31" s="4">
        <v>1</v>
      </c>
      <c r="K31" s="4" t="s">
        <v>25</v>
      </c>
      <c r="L31" s="4">
        <v>172</v>
      </c>
      <c r="M31" s="4">
        <v>172</v>
      </c>
      <c r="N31" s="4" t="s">
        <v>61</v>
      </c>
      <c r="O31" s="4" t="s">
        <v>27</v>
      </c>
      <c r="P31" s="4" t="s">
        <v>28</v>
      </c>
      <c r="Q31" s="4">
        <v>0</v>
      </c>
      <c r="R31" s="7">
        <v>44240</v>
      </c>
      <c r="S31" s="6">
        <v>44242</v>
      </c>
      <c r="T31" s="4" t="s">
        <v>29</v>
      </c>
      <c r="U31" s="4">
        <v>1980449</v>
      </c>
    </row>
    <row r="32" s="4" customFormat="1" spans="1:21">
      <c r="A32" s="4">
        <v>14399882369</v>
      </c>
      <c r="B32" s="4" t="s">
        <v>21</v>
      </c>
      <c r="C32" s="4" t="s">
        <v>42</v>
      </c>
      <c r="D32" s="4" t="s">
        <v>23</v>
      </c>
      <c r="E32" s="4" t="s">
        <v>24</v>
      </c>
      <c r="F32" s="6">
        <v>44240</v>
      </c>
      <c r="G32" s="6">
        <v>44241</v>
      </c>
      <c r="H32" s="4">
        <v>1</v>
      </c>
      <c r="I32" s="4">
        <v>1</v>
      </c>
      <c r="J32" s="4">
        <v>1</v>
      </c>
      <c r="K32" s="4" t="s">
        <v>25</v>
      </c>
      <c r="L32" s="4">
        <v>-172</v>
      </c>
      <c r="M32" s="4">
        <v>-172</v>
      </c>
      <c r="N32" s="4" t="s">
        <v>58</v>
      </c>
      <c r="O32" s="4" t="s">
        <v>27</v>
      </c>
      <c r="P32" s="4" t="s">
        <v>28</v>
      </c>
      <c r="Q32" s="4">
        <v>0</v>
      </c>
      <c r="R32" s="7">
        <v>44240</v>
      </c>
      <c r="S32" s="6">
        <v>44242</v>
      </c>
      <c r="T32" s="4" t="s">
        <v>29</v>
      </c>
      <c r="U32" s="4">
        <v>1980392</v>
      </c>
    </row>
    <row r="33" s="4" customFormat="1" spans="1:21">
      <c r="A33" s="4">
        <v>14399896966</v>
      </c>
      <c r="B33" s="4" t="s">
        <v>21</v>
      </c>
      <c r="C33" s="4" t="s">
        <v>42</v>
      </c>
      <c r="D33" s="4" t="s">
        <v>23</v>
      </c>
      <c r="E33" s="4" t="s">
        <v>24</v>
      </c>
      <c r="F33" s="6">
        <v>44240</v>
      </c>
      <c r="G33" s="6">
        <v>44241</v>
      </c>
      <c r="H33" s="4">
        <v>1</v>
      </c>
      <c r="I33" s="4">
        <v>1</v>
      </c>
      <c r="J33" s="4">
        <v>1</v>
      </c>
      <c r="K33" s="4" t="s">
        <v>25</v>
      </c>
      <c r="L33" s="4">
        <v>-172</v>
      </c>
      <c r="M33" s="4">
        <v>-172</v>
      </c>
      <c r="N33" s="4" t="s">
        <v>59</v>
      </c>
      <c r="O33" s="4" t="s">
        <v>27</v>
      </c>
      <c r="P33" s="4" t="s">
        <v>28</v>
      </c>
      <c r="Q33" s="4">
        <v>0</v>
      </c>
      <c r="R33" s="7">
        <v>44240</v>
      </c>
      <c r="S33" s="6">
        <v>44242</v>
      </c>
      <c r="T33" s="4" t="s">
        <v>29</v>
      </c>
      <c r="U33" s="4">
        <v>1980402</v>
      </c>
    </row>
    <row r="34" s="4" customFormat="1" spans="1:21">
      <c r="A34" s="4">
        <v>14399959870</v>
      </c>
      <c r="B34" s="4" t="s">
        <v>21</v>
      </c>
      <c r="C34" s="4" t="s">
        <v>42</v>
      </c>
      <c r="D34" s="4" t="s">
        <v>23</v>
      </c>
      <c r="E34" s="4" t="s">
        <v>24</v>
      </c>
      <c r="F34" s="6">
        <v>44240</v>
      </c>
      <c r="G34" s="6">
        <v>44241</v>
      </c>
      <c r="H34" s="4">
        <v>1</v>
      </c>
      <c r="I34" s="4">
        <v>1</v>
      </c>
      <c r="J34" s="4">
        <v>1</v>
      </c>
      <c r="K34" s="4" t="s">
        <v>25</v>
      </c>
      <c r="L34" s="4">
        <v>-172</v>
      </c>
      <c r="M34" s="4">
        <v>-172</v>
      </c>
      <c r="N34" s="4" t="s">
        <v>60</v>
      </c>
      <c r="O34" s="4" t="s">
        <v>27</v>
      </c>
      <c r="P34" s="4" t="s">
        <v>28</v>
      </c>
      <c r="Q34" s="4">
        <v>0</v>
      </c>
      <c r="R34" s="7">
        <v>44240</v>
      </c>
      <c r="S34" s="6">
        <v>44242</v>
      </c>
      <c r="T34" s="4" t="s">
        <v>29</v>
      </c>
      <c r="U34" s="4">
        <v>1980441</v>
      </c>
    </row>
    <row r="35" s="4" customFormat="1" spans="1:21">
      <c r="A35" s="4">
        <v>14399972190</v>
      </c>
      <c r="B35" s="4" t="s">
        <v>21</v>
      </c>
      <c r="C35" s="4" t="s">
        <v>42</v>
      </c>
      <c r="D35" s="4" t="s">
        <v>23</v>
      </c>
      <c r="E35" s="4" t="s">
        <v>24</v>
      </c>
      <c r="F35" s="6">
        <v>44240</v>
      </c>
      <c r="G35" s="6">
        <v>44241</v>
      </c>
      <c r="H35" s="4">
        <v>1</v>
      </c>
      <c r="I35" s="4">
        <v>1</v>
      </c>
      <c r="J35" s="4">
        <v>1</v>
      </c>
      <c r="K35" s="4" t="s">
        <v>25</v>
      </c>
      <c r="L35" s="4">
        <v>-172</v>
      </c>
      <c r="M35" s="4">
        <v>-172</v>
      </c>
      <c r="N35" s="4" t="s">
        <v>61</v>
      </c>
      <c r="O35" s="4" t="s">
        <v>27</v>
      </c>
      <c r="P35" s="4" t="s">
        <v>28</v>
      </c>
      <c r="Q35" s="4">
        <v>0</v>
      </c>
      <c r="R35" s="7">
        <v>44240</v>
      </c>
      <c r="S35" s="6">
        <v>44242</v>
      </c>
      <c r="T35" s="4" t="s">
        <v>29</v>
      </c>
      <c r="U35" s="4">
        <v>1980449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"/>
  <sheetViews>
    <sheetView tabSelected="1" workbookViewId="0">
      <selection activeCell="I35" sqref="I35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62</v>
      </c>
    </row>
    <row r="2" s="4" customFormat="1" spans="1:11">
      <c r="A2" s="4">
        <v>14121908617</v>
      </c>
      <c r="B2" s="4">
        <v>170</v>
      </c>
      <c r="C2" s="4" t="str">
        <f>VLOOKUP(A2,HOP!A:H,8,0)</f>
        <v>170.00</v>
      </c>
      <c r="D2" s="4">
        <f>VLOOKUP(A2,HOP!A:B,2,0)</f>
        <v>1925414</v>
      </c>
      <c r="E2" s="4">
        <f t="shared" ref="E2:E13" si="0">B2-C2</f>
        <v>0</v>
      </c>
      <c r="K2" s="4" t="str">
        <f>$K$1&amp;D2</f>
        <v>,1925414</v>
      </c>
    </row>
    <row r="3" s="4" customFormat="1" spans="1:11">
      <c r="A3" s="4">
        <v>14367772596</v>
      </c>
      <c r="B3" s="4">
        <v>12552</v>
      </c>
      <c r="C3" s="4" t="str">
        <f>VLOOKUP(A3,HOP!A:H,8,0)</f>
        <v>12552.00</v>
      </c>
      <c r="D3" s="4">
        <f>VLOOKUP(A3,HOP!A:B,2,0)</f>
        <v>1971231</v>
      </c>
      <c r="E3" s="4">
        <f t="shared" si="0"/>
        <v>0</v>
      </c>
      <c r="K3" s="4" t="str">
        <f>$K$1&amp;D3</f>
        <v>,1971231</v>
      </c>
    </row>
    <row r="4" s="4" customFormat="1" spans="1:11">
      <c r="A4" s="4">
        <v>14367797319</v>
      </c>
      <c r="B4" s="4">
        <v>1044</v>
      </c>
      <c r="C4" s="4" t="str">
        <f>VLOOKUP(A4,HOP!A:H,8,0)</f>
        <v>1044.00</v>
      </c>
      <c r="D4" s="4">
        <f>VLOOKUP(A4,HOP!A:B,2,0)</f>
        <v>1971237</v>
      </c>
      <c r="E4" s="4">
        <f t="shared" si="0"/>
        <v>0</v>
      </c>
      <c r="K4" s="4" t="str">
        <f>$K$1&amp;D4</f>
        <v>,1971237</v>
      </c>
    </row>
    <row r="5" s="4" customFormat="1" spans="1:11">
      <c r="A5" s="4">
        <v>14376741568</v>
      </c>
      <c r="B5" s="4">
        <v>290</v>
      </c>
      <c r="C5" s="4" t="str">
        <f>VLOOKUP(A5,HOP!A:H,8,0)</f>
        <v>290.00</v>
      </c>
      <c r="D5" s="4">
        <f>VLOOKUP(A5,HOP!A:B,2,0)</f>
        <v>1974426</v>
      </c>
      <c r="E5" s="4">
        <f t="shared" si="0"/>
        <v>0</v>
      </c>
      <c r="K5" s="4" t="str">
        <f>$K$1&amp;D5</f>
        <v>,1974426</v>
      </c>
    </row>
    <row r="6" s="4" customFormat="1" hidden="1" spans="1:11">
      <c r="A6" s="5">
        <v>14399972190</v>
      </c>
      <c r="B6" s="5">
        <v>0</v>
      </c>
      <c r="C6" s="5">
        <v>0</v>
      </c>
      <c r="D6" s="5">
        <v>1980449</v>
      </c>
      <c r="E6" s="5">
        <f t="shared" si="0"/>
        <v>0</v>
      </c>
      <c r="K6" s="5" t="str">
        <f>$K$1&amp;D6</f>
        <v>,1980449</v>
      </c>
    </row>
    <row r="7" s="4" customFormat="1" spans="1:11">
      <c r="A7" s="4">
        <v>14383823741</v>
      </c>
      <c r="B7" s="4">
        <v>290</v>
      </c>
      <c r="C7" s="4" t="str">
        <f>VLOOKUP(A7,HOP!A:H,8,0)</f>
        <v>290.00</v>
      </c>
      <c r="D7" s="4">
        <f>VLOOKUP(A7,HOP!A:B,2,0)</f>
        <v>1975950</v>
      </c>
      <c r="E7" s="4">
        <f t="shared" si="0"/>
        <v>0</v>
      </c>
      <c r="K7" s="4" t="str">
        <f>$K$1&amp;D7</f>
        <v>,1975950</v>
      </c>
    </row>
    <row r="8" s="4" customFormat="1" spans="1:11">
      <c r="A8" s="4">
        <v>14387063729</v>
      </c>
      <c r="B8" s="4">
        <v>290</v>
      </c>
      <c r="C8" s="4" t="str">
        <f>VLOOKUP(A8,HOP!A:H,8,0)</f>
        <v>290.00</v>
      </c>
      <c r="D8" s="4">
        <f>VLOOKUP(A8,HOP!A:B,2,0)</f>
        <v>1976531</v>
      </c>
      <c r="E8" s="4">
        <f t="shared" si="0"/>
        <v>0</v>
      </c>
      <c r="K8" s="4" t="str">
        <f>$K$1&amp;D8</f>
        <v>,1976531</v>
      </c>
    </row>
    <row r="9" s="4" customFormat="1" spans="1:11">
      <c r="A9" s="4">
        <v>14387273139</v>
      </c>
      <c r="B9" s="4">
        <v>290</v>
      </c>
      <c r="C9" s="4" t="str">
        <f>VLOOKUP(A9,HOP!A:H,8,0)</f>
        <v>290.00</v>
      </c>
      <c r="D9" s="4">
        <f>VLOOKUP(A9,HOP!A:B,2,0)</f>
        <v>1976595</v>
      </c>
      <c r="E9" s="4">
        <f t="shared" si="0"/>
        <v>0</v>
      </c>
      <c r="K9" s="4" t="str">
        <f>$K$1&amp;D9</f>
        <v>,1976595</v>
      </c>
    </row>
    <row r="10" s="4" customFormat="1" spans="1:11">
      <c r="A10" s="4">
        <v>14389008214</v>
      </c>
      <c r="B10" s="4">
        <v>340</v>
      </c>
      <c r="C10" s="4" t="str">
        <f>VLOOKUP(A10,HOP!A:H,8,0)</f>
        <v>340.00</v>
      </c>
      <c r="D10" s="4">
        <f>VLOOKUP(A10,HOP!A:B,2,0)</f>
        <v>1977166</v>
      </c>
      <c r="E10" s="4">
        <f t="shared" si="0"/>
        <v>0</v>
      </c>
      <c r="K10" s="4" t="str">
        <f>$K$1&amp;D10</f>
        <v>,1977166</v>
      </c>
    </row>
    <row r="11" s="4" customFormat="1" spans="1:11">
      <c r="A11" s="4">
        <v>14395244382</v>
      </c>
      <c r="B11" s="4">
        <v>335</v>
      </c>
      <c r="C11" s="4" t="str">
        <f>VLOOKUP(A11,HOP!A:H,8,0)</f>
        <v>335.00</v>
      </c>
      <c r="D11" s="4">
        <f>VLOOKUP(A11,HOP!A:B,2,0)</f>
        <v>1978498</v>
      </c>
      <c r="E11" s="4">
        <f t="shared" si="0"/>
        <v>0</v>
      </c>
      <c r="K11" s="4" t="str">
        <f>$K$1&amp;D11</f>
        <v>,1978498</v>
      </c>
    </row>
    <row r="12" s="4" customFormat="1" hidden="1" spans="1:11">
      <c r="A12" s="5">
        <v>14399959870</v>
      </c>
      <c r="B12" s="5">
        <v>0</v>
      </c>
      <c r="C12" s="5">
        <v>0</v>
      </c>
      <c r="D12" s="5">
        <v>1980441</v>
      </c>
      <c r="E12" s="5">
        <f t="shared" si="0"/>
        <v>0</v>
      </c>
      <c r="K12" s="5" t="str">
        <f>$K$1&amp;D12</f>
        <v>,1980441</v>
      </c>
    </row>
    <row r="13" s="4" customFormat="1" hidden="1" spans="1:11">
      <c r="A13" s="5">
        <v>14399896966</v>
      </c>
      <c r="B13" s="5">
        <v>0</v>
      </c>
      <c r="C13" s="5">
        <v>0</v>
      </c>
      <c r="D13" s="5">
        <v>1980402</v>
      </c>
      <c r="E13" s="5">
        <f t="shared" si="0"/>
        <v>0</v>
      </c>
      <c r="K13" s="5" t="str">
        <f>$K$1&amp;D13</f>
        <v>,1980402</v>
      </c>
    </row>
    <row r="14" s="4" customFormat="1" spans="1:11">
      <c r="A14" s="4">
        <v>14399632806</v>
      </c>
      <c r="B14" s="4">
        <v>168</v>
      </c>
      <c r="C14" s="4" t="str">
        <f>VLOOKUP(A14,HOP!A:H,8,0)</f>
        <v>168.00</v>
      </c>
      <c r="D14" s="4">
        <f>VLOOKUP(A14,HOP!A:B,2,0)</f>
        <v>1980256</v>
      </c>
      <c r="E14" s="4">
        <f t="shared" ref="E14:E32" si="1">B14-C14</f>
        <v>0</v>
      </c>
      <c r="K14" s="4" t="str">
        <f t="shared" ref="K14:K32" si="2">$K$1&amp;D14</f>
        <v>,1980256</v>
      </c>
    </row>
    <row r="15" s="4" customFormat="1" spans="1:11">
      <c r="A15" s="4">
        <v>14399634997</v>
      </c>
      <c r="B15" s="4">
        <v>168</v>
      </c>
      <c r="C15" s="4" t="str">
        <f>VLOOKUP(A15,HOP!A:H,8,0)</f>
        <v>168.00</v>
      </c>
      <c r="D15" s="4">
        <f>VLOOKUP(A15,HOP!A:B,2,0)</f>
        <v>1980257</v>
      </c>
      <c r="E15" s="4">
        <f t="shared" si="1"/>
        <v>0</v>
      </c>
      <c r="K15" s="4" t="str">
        <f t="shared" si="2"/>
        <v>,1980257</v>
      </c>
    </row>
    <row r="16" s="4" customFormat="1" spans="1:11">
      <c r="A16" s="4">
        <v>14399637899</v>
      </c>
      <c r="B16" s="4">
        <v>168</v>
      </c>
      <c r="C16" s="4" t="str">
        <f>VLOOKUP(A16,HOP!A:H,8,0)</f>
        <v>168.00</v>
      </c>
      <c r="D16" s="4">
        <f>VLOOKUP(A16,HOP!A:B,2,0)</f>
        <v>1980258</v>
      </c>
      <c r="E16" s="4">
        <f t="shared" si="1"/>
        <v>0</v>
      </c>
      <c r="K16" s="4" t="str">
        <f t="shared" si="2"/>
        <v>,1980258</v>
      </c>
    </row>
    <row r="17" s="4" customFormat="1" spans="1:11">
      <c r="A17" s="4">
        <v>14399652729</v>
      </c>
      <c r="B17" s="4">
        <v>168</v>
      </c>
      <c r="C17" s="4" t="str">
        <f>VLOOKUP(A17,HOP!A:H,8,0)</f>
        <v>168.00</v>
      </c>
      <c r="D17" s="4">
        <f>VLOOKUP(A17,HOP!A:B,2,0)</f>
        <v>1980268</v>
      </c>
      <c r="E17" s="4">
        <f t="shared" si="1"/>
        <v>0</v>
      </c>
      <c r="K17" s="4" t="str">
        <f t="shared" si="2"/>
        <v>,1980268</v>
      </c>
    </row>
    <row r="18" s="4" customFormat="1" spans="1:11">
      <c r="A18" s="4">
        <v>14399630252</v>
      </c>
      <c r="B18" s="4">
        <v>168</v>
      </c>
      <c r="C18" s="4" t="str">
        <f>VLOOKUP(A18,HOP!A:H,8,0)</f>
        <v>168.00</v>
      </c>
      <c r="D18" s="4">
        <f>VLOOKUP(A18,HOP!A:B,2,0)</f>
        <v>1980261</v>
      </c>
      <c r="E18" s="4">
        <f t="shared" si="1"/>
        <v>0</v>
      </c>
      <c r="K18" s="4" t="str">
        <f t="shared" si="2"/>
        <v>,1980261</v>
      </c>
    </row>
    <row r="19" s="4" customFormat="1" spans="1:11">
      <c r="A19" s="4">
        <v>14399765476</v>
      </c>
      <c r="B19" s="4">
        <v>172</v>
      </c>
      <c r="C19" s="4" t="str">
        <f>VLOOKUP(A19,HOP!A:H,8,0)</f>
        <v>172.00</v>
      </c>
      <c r="D19" s="4">
        <f>VLOOKUP(A19,HOP!A:B,2,0)</f>
        <v>1980321</v>
      </c>
      <c r="E19" s="4">
        <f t="shared" si="1"/>
        <v>0</v>
      </c>
      <c r="K19" s="4" t="str">
        <f t="shared" si="2"/>
        <v>,1980321</v>
      </c>
    </row>
    <row r="20" s="4" customFormat="1" spans="1:11">
      <c r="A20" s="4">
        <v>14399802164</v>
      </c>
      <c r="B20" s="4">
        <v>172</v>
      </c>
      <c r="C20" s="4" t="str">
        <f>VLOOKUP(A20,HOP!A:H,8,0)</f>
        <v>172.00</v>
      </c>
      <c r="D20" s="4">
        <f>VLOOKUP(A20,HOP!A:B,2,0)</f>
        <v>1980348</v>
      </c>
      <c r="E20" s="4">
        <f t="shared" si="1"/>
        <v>0</v>
      </c>
      <c r="K20" s="4" t="str">
        <f t="shared" si="2"/>
        <v>,1980348</v>
      </c>
    </row>
    <row r="21" s="4" customFormat="1" hidden="1" spans="1:11">
      <c r="A21" s="5">
        <v>14399882369</v>
      </c>
      <c r="B21" s="5">
        <v>0</v>
      </c>
      <c r="C21" s="5">
        <v>0</v>
      </c>
      <c r="D21" s="5">
        <v>1980392</v>
      </c>
      <c r="E21" s="5">
        <f t="shared" si="1"/>
        <v>0</v>
      </c>
      <c r="K21" s="5" t="str">
        <f>$K$1&amp;D21</f>
        <v>,1980392</v>
      </c>
    </row>
    <row r="22" s="4" customFormat="1" spans="1:11">
      <c r="A22" s="4">
        <v>14399860137</v>
      </c>
      <c r="B22" s="4">
        <v>172</v>
      </c>
      <c r="C22" s="4" t="str">
        <f>VLOOKUP(A22,HOP!A:H,8,0)</f>
        <v>172.00</v>
      </c>
      <c r="D22" s="4">
        <f>VLOOKUP(A22,HOP!A:B,2,0)</f>
        <v>1980381</v>
      </c>
      <c r="E22" s="4">
        <f t="shared" si="1"/>
        <v>0</v>
      </c>
      <c r="K22" s="4" t="str">
        <f t="shared" si="2"/>
        <v>,1980381</v>
      </c>
    </row>
    <row r="23" s="4" customFormat="1" hidden="1" spans="1:11">
      <c r="A23" s="5">
        <v>14399807381</v>
      </c>
      <c r="B23" s="5">
        <v>0</v>
      </c>
      <c r="C23" s="5">
        <v>0</v>
      </c>
      <c r="D23" s="5">
        <v>1980350</v>
      </c>
      <c r="E23" s="5">
        <f t="shared" si="1"/>
        <v>0</v>
      </c>
      <c r="K23" s="5" t="str">
        <f>$K$1&amp;D23</f>
        <v>,1980350</v>
      </c>
    </row>
    <row r="24" s="4" customFormat="1" spans="1:11">
      <c r="A24" s="4">
        <v>14399906603</v>
      </c>
      <c r="B24" s="4">
        <v>172</v>
      </c>
      <c r="C24" s="4" t="str">
        <f>VLOOKUP(A24,HOP!A:H,8,0)</f>
        <v>172.00</v>
      </c>
      <c r="D24" s="4">
        <f>VLOOKUP(A24,HOP!A:B,2,0)</f>
        <v>1980411</v>
      </c>
      <c r="E24" s="4">
        <f t="shared" si="1"/>
        <v>0</v>
      </c>
      <c r="K24" s="4" t="str">
        <f>$K$1&amp;D24</f>
        <v>,1980411</v>
      </c>
    </row>
    <row r="25" s="4" customFormat="1" hidden="1" spans="1:11">
      <c r="A25" s="5">
        <v>14396687857</v>
      </c>
      <c r="B25" s="5">
        <v>0</v>
      </c>
      <c r="C25" s="5">
        <v>0</v>
      </c>
      <c r="D25" s="5">
        <v>1979285</v>
      </c>
      <c r="E25" s="5">
        <f t="shared" si="1"/>
        <v>0</v>
      </c>
      <c r="K25" s="5" t="str">
        <f>$K$1&amp;D25</f>
        <v>,1979285</v>
      </c>
    </row>
    <row r="26" s="4" customFormat="1" hidden="1" spans="1:11">
      <c r="A26" s="5">
        <v>14396646166</v>
      </c>
      <c r="B26" s="5">
        <v>0</v>
      </c>
      <c r="C26" s="5">
        <v>0</v>
      </c>
      <c r="D26" s="5">
        <v>1979265</v>
      </c>
      <c r="E26" s="5">
        <f t="shared" si="1"/>
        <v>0</v>
      </c>
      <c r="K26" s="5" t="str">
        <f>$K$1&amp;D26</f>
        <v>,1979265</v>
      </c>
    </row>
    <row r="27" s="4" customFormat="1" hidden="1" spans="1:11">
      <c r="A27" s="5">
        <v>14376926221</v>
      </c>
      <c r="B27" s="5">
        <v>0</v>
      </c>
      <c r="C27" s="5">
        <v>0</v>
      </c>
      <c r="D27" s="5">
        <v>1974477</v>
      </c>
      <c r="E27" s="5">
        <f t="shared" si="1"/>
        <v>0</v>
      </c>
      <c r="K27" s="5" t="str">
        <f>$K$1&amp;D27</f>
        <v>,1974477</v>
      </c>
    </row>
    <row r="29" spans="2:2">
      <c r="B29" s="4">
        <f>SUM(B2:B28)</f>
        <v>17129</v>
      </c>
    </row>
    <row r="31" spans="1:1">
      <c r="A31" s="4" t="s">
        <v>63</v>
      </c>
    </row>
    <row r="32" spans="1:1">
      <c r="A32" s="4" t="s">
        <v>64</v>
      </c>
    </row>
    <row r="33" spans="1:1">
      <c r="A33" s="4" t="s">
        <v>65</v>
      </c>
    </row>
  </sheetData>
  <autoFilter ref="A1:P27">
    <filterColumn colId="1">
      <filters>
        <filter val="170"/>
        <filter val="290"/>
        <filter val="340"/>
        <filter val="172"/>
        <filter val="12552"/>
        <filter val="1044"/>
        <filter val="335"/>
        <filter val="1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" sqref="A2:B1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66</v>
      </c>
      <c r="B1" s="2" t="s">
        <v>67</v>
      </c>
      <c r="C1" s="2" t="s">
        <v>68</v>
      </c>
      <c r="D1" s="2" t="s">
        <v>69</v>
      </c>
      <c r="E1" s="2" t="s">
        <v>5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17</v>
      </c>
    </row>
    <row r="2" s="1" customFormat="1" ht="20" customHeight="1" spans="1:11">
      <c r="A2" s="3">
        <v>14399906603</v>
      </c>
      <c r="B2" s="3">
        <v>1980411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80</v>
      </c>
      <c r="I2" s="2" t="s">
        <v>81</v>
      </c>
      <c r="J2" s="2" t="s">
        <v>81</v>
      </c>
      <c r="K2" s="2" t="s">
        <v>82</v>
      </c>
    </row>
    <row r="3" s="1" customFormat="1" ht="20" customHeight="1" spans="1:11">
      <c r="A3" s="3">
        <v>14399860137</v>
      </c>
      <c r="B3" s="3">
        <v>1980381</v>
      </c>
      <c r="C3" s="2" t="s">
        <v>75</v>
      </c>
      <c r="D3" s="2" t="s">
        <v>83</v>
      </c>
      <c r="E3" s="2" t="s">
        <v>77</v>
      </c>
      <c r="F3" s="2" t="s">
        <v>78</v>
      </c>
      <c r="G3" s="2" t="s">
        <v>79</v>
      </c>
      <c r="H3" s="2" t="s">
        <v>80</v>
      </c>
      <c r="I3" s="2" t="s">
        <v>81</v>
      </c>
      <c r="J3" s="2" t="s">
        <v>81</v>
      </c>
      <c r="K3" s="2" t="s">
        <v>84</v>
      </c>
    </row>
    <row r="4" s="1" customFormat="1" ht="20" customHeight="1" spans="1:11">
      <c r="A4" s="3">
        <v>14399802164</v>
      </c>
      <c r="B4" s="3">
        <v>1980348</v>
      </c>
      <c r="C4" s="2" t="s">
        <v>75</v>
      </c>
      <c r="D4" s="2" t="s">
        <v>85</v>
      </c>
      <c r="E4" s="2" t="s">
        <v>77</v>
      </c>
      <c r="F4" s="2" t="s">
        <v>78</v>
      </c>
      <c r="G4" s="2" t="s">
        <v>79</v>
      </c>
      <c r="H4" s="2" t="s">
        <v>80</v>
      </c>
      <c r="I4" s="2" t="s">
        <v>81</v>
      </c>
      <c r="J4" s="2" t="s">
        <v>81</v>
      </c>
      <c r="K4" s="2" t="s">
        <v>86</v>
      </c>
    </row>
    <row r="5" s="1" customFormat="1" ht="20" customHeight="1" spans="1:11">
      <c r="A5" s="3">
        <v>14399765476</v>
      </c>
      <c r="B5" s="3">
        <v>1980321</v>
      </c>
      <c r="C5" s="2" t="s">
        <v>75</v>
      </c>
      <c r="D5" s="2" t="s">
        <v>87</v>
      </c>
      <c r="E5" s="2" t="s">
        <v>77</v>
      </c>
      <c r="F5" s="2" t="s">
        <v>78</v>
      </c>
      <c r="G5" s="2" t="s">
        <v>79</v>
      </c>
      <c r="H5" s="2" t="s">
        <v>80</v>
      </c>
      <c r="I5" s="2" t="s">
        <v>81</v>
      </c>
      <c r="J5" s="2" t="s">
        <v>81</v>
      </c>
      <c r="K5" s="2" t="s">
        <v>88</v>
      </c>
    </row>
    <row r="6" s="1" customFormat="1" ht="20" customHeight="1" spans="1:11">
      <c r="A6" s="3">
        <v>14399652729</v>
      </c>
      <c r="B6" s="3">
        <v>1980268</v>
      </c>
      <c r="C6" s="2" t="s">
        <v>75</v>
      </c>
      <c r="D6" s="2" t="s">
        <v>89</v>
      </c>
      <c r="E6" s="2" t="s">
        <v>77</v>
      </c>
      <c r="F6" s="2" t="s">
        <v>78</v>
      </c>
      <c r="G6" s="2" t="s">
        <v>79</v>
      </c>
      <c r="H6" s="2" t="s">
        <v>90</v>
      </c>
      <c r="I6" s="2" t="s">
        <v>81</v>
      </c>
      <c r="J6" s="2" t="s">
        <v>81</v>
      </c>
      <c r="K6" s="2" t="s">
        <v>91</v>
      </c>
    </row>
    <row r="7" s="1" customFormat="1" ht="20" customHeight="1" spans="1:11">
      <c r="A7" s="3">
        <v>14399630252</v>
      </c>
      <c r="B7" s="3">
        <v>1980261</v>
      </c>
      <c r="C7" s="2" t="s">
        <v>75</v>
      </c>
      <c r="D7" s="2" t="s">
        <v>92</v>
      </c>
      <c r="E7" s="2" t="s">
        <v>77</v>
      </c>
      <c r="F7" s="2" t="s">
        <v>78</v>
      </c>
      <c r="G7" s="2" t="s">
        <v>79</v>
      </c>
      <c r="H7" s="2" t="s">
        <v>90</v>
      </c>
      <c r="I7" s="2" t="s">
        <v>81</v>
      </c>
      <c r="J7" s="2" t="s">
        <v>81</v>
      </c>
      <c r="K7" s="2" t="s">
        <v>93</v>
      </c>
    </row>
    <row r="8" s="1" customFormat="1" ht="20" customHeight="1" spans="1:11">
      <c r="A8" s="3">
        <v>14399637899</v>
      </c>
      <c r="B8" s="3">
        <v>1980258</v>
      </c>
      <c r="C8" s="2" t="s">
        <v>75</v>
      </c>
      <c r="D8" s="2" t="s">
        <v>94</v>
      </c>
      <c r="E8" s="2" t="s">
        <v>77</v>
      </c>
      <c r="F8" s="2" t="s">
        <v>78</v>
      </c>
      <c r="G8" s="2" t="s">
        <v>79</v>
      </c>
      <c r="H8" s="2" t="s">
        <v>90</v>
      </c>
      <c r="I8" s="2" t="s">
        <v>81</v>
      </c>
      <c r="J8" s="2" t="s">
        <v>81</v>
      </c>
      <c r="K8" s="2" t="s">
        <v>95</v>
      </c>
    </row>
    <row r="9" s="1" customFormat="1" ht="20" customHeight="1" spans="1:11">
      <c r="A9" s="3">
        <v>14399634997</v>
      </c>
      <c r="B9" s="3">
        <v>1980257</v>
      </c>
      <c r="C9" s="2" t="s">
        <v>75</v>
      </c>
      <c r="D9" s="2" t="s">
        <v>96</v>
      </c>
      <c r="E9" s="2" t="s">
        <v>77</v>
      </c>
      <c r="F9" s="2" t="s">
        <v>78</v>
      </c>
      <c r="G9" s="2" t="s">
        <v>79</v>
      </c>
      <c r="H9" s="2" t="s">
        <v>90</v>
      </c>
      <c r="I9" s="2" t="s">
        <v>81</v>
      </c>
      <c r="J9" s="2" t="s">
        <v>81</v>
      </c>
      <c r="K9" s="2" t="s">
        <v>97</v>
      </c>
    </row>
    <row r="10" s="1" customFormat="1" ht="20" customHeight="1" spans="1:11">
      <c r="A10" s="3">
        <v>14399632806</v>
      </c>
      <c r="B10" s="3">
        <v>1980256</v>
      </c>
      <c r="C10" s="2" t="s">
        <v>75</v>
      </c>
      <c r="D10" s="2" t="s">
        <v>98</v>
      </c>
      <c r="E10" s="2" t="s">
        <v>77</v>
      </c>
      <c r="F10" s="2" t="s">
        <v>78</v>
      </c>
      <c r="G10" s="2" t="s">
        <v>79</v>
      </c>
      <c r="H10" s="2" t="s">
        <v>90</v>
      </c>
      <c r="I10" s="2" t="s">
        <v>81</v>
      </c>
      <c r="J10" s="2" t="s">
        <v>81</v>
      </c>
      <c r="K10" s="2" t="s">
        <v>99</v>
      </c>
    </row>
    <row r="11" s="1" customFormat="1" ht="20" customHeight="1" spans="1:11">
      <c r="A11" s="3">
        <v>14395244382</v>
      </c>
      <c r="B11" s="3">
        <v>1978498</v>
      </c>
      <c r="C11" s="2" t="s">
        <v>100</v>
      </c>
      <c r="D11" s="2" t="s">
        <v>101</v>
      </c>
      <c r="E11" s="2" t="s">
        <v>102</v>
      </c>
      <c r="F11" s="2" t="s">
        <v>77</v>
      </c>
      <c r="G11" s="2" t="s">
        <v>79</v>
      </c>
      <c r="H11" s="2" t="s">
        <v>103</v>
      </c>
      <c r="I11" s="2" t="s">
        <v>81</v>
      </c>
      <c r="J11" s="2" t="s">
        <v>81</v>
      </c>
      <c r="K11" s="2" t="s">
        <v>104</v>
      </c>
    </row>
    <row r="12" s="1" customFormat="1" ht="20" customHeight="1" spans="1:11">
      <c r="A12" s="3">
        <v>14389008214</v>
      </c>
      <c r="B12" s="3">
        <v>1977166</v>
      </c>
      <c r="C12" s="2" t="s">
        <v>100</v>
      </c>
      <c r="D12" s="2" t="s">
        <v>105</v>
      </c>
      <c r="E12" s="2" t="s">
        <v>77</v>
      </c>
      <c r="F12" s="2" t="s">
        <v>78</v>
      </c>
      <c r="G12" s="2" t="s">
        <v>79</v>
      </c>
      <c r="H12" s="2" t="s">
        <v>106</v>
      </c>
      <c r="I12" s="2" t="s">
        <v>81</v>
      </c>
      <c r="J12" s="2" t="s">
        <v>81</v>
      </c>
      <c r="K12" s="2" t="s">
        <v>107</v>
      </c>
    </row>
    <row r="13" s="1" customFormat="1" ht="20" customHeight="1" spans="1:11">
      <c r="A13" s="3">
        <v>14387273139</v>
      </c>
      <c r="B13" s="3">
        <v>1976595</v>
      </c>
      <c r="C13" s="2" t="s">
        <v>100</v>
      </c>
      <c r="D13" s="2" t="s">
        <v>108</v>
      </c>
      <c r="E13" s="2" t="s">
        <v>109</v>
      </c>
      <c r="F13" s="2" t="s">
        <v>110</v>
      </c>
      <c r="G13" s="2" t="s">
        <v>79</v>
      </c>
      <c r="H13" s="2" t="s">
        <v>111</v>
      </c>
      <c r="I13" s="2" t="s">
        <v>81</v>
      </c>
      <c r="J13" s="2" t="s">
        <v>81</v>
      </c>
      <c r="K13" s="2" t="s">
        <v>112</v>
      </c>
    </row>
    <row r="14" s="1" customFormat="1" ht="20" customHeight="1" spans="1:11">
      <c r="A14" s="3">
        <v>14387063729</v>
      </c>
      <c r="B14" s="3">
        <v>1976531</v>
      </c>
      <c r="C14" s="2" t="s">
        <v>100</v>
      </c>
      <c r="D14" s="2" t="s">
        <v>113</v>
      </c>
      <c r="E14" s="2" t="s">
        <v>109</v>
      </c>
      <c r="F14" s="2" t="s">
        <v>110</v>
      </c>
      <c r="G14" s="2" t="s">
        <v>79</v>
      </c>
      <c r="H14" s="2" t="s">
        <v>111</v>
      </c>
      <c r="I14" s="2" t="s">
        <v>81</v>
      </c>
      <c r="J14" s="2" t="s">
        <v>81</v>
      </c>
      <c r="K14" s="2" t="s">
        <v>114</v>
      </c>
    </row>
    <row r="15" s="1" customFormat="1" ht="20" customHeight="1" spans="1:11">
      <c r="A15" s="3">
        <v>14383823741</v>
      </c>
      <c r="B15" s="3">
        <v>1975950</v>
      </c>
      <c r="C15" s="2" t="s">
        <v>100</v>
      </c>
      <c r="D15" s="2" t="s">
        <v>113</v>
      </c>
      <c r="E15" s="2" t="s">
        <v>115</v>
      </c>
      <c r="F15" s="2" t="s">
        <v>109</v>
      </c>
      <c r="G15" s="2" t="s">
        <v>79</v>
      </c>
      <c r="H15" s="2" t="s">
        <v>111</v>
      </c>
      <c r="I15" s="2" t="s">
        <v>81</v>
      </c>
      <c r="J15" s="2" t="s">
        <v>81</v>
      </c>
      <c r="K15" s="2" t="s">
        <v>116</v>
      </c>
    </row>
    <row r="16" s="1" customFormat="1" ht="20" customHeight="1" spans="1:11">
      <c r="A16" s="3">
        <v>14376741568</v>
      </c>
      <c r="B16" s="3">
        <v>1974426</v>
      </c>
      <c r="C16" s="2" t="s">
        <v>100</v>
      </c>
      <c r="D16" s="2" t="s">
        <v>117</v>
      </c>
      <c r="E16" s="2" t="s">
        <v>110</v>
      </c>
      <c r="F16" s="2" t="s">
        <v>118</v>
      </c>
      <c r="G16" s="2" t="s">
        <v>79</v>
      </c>
      <c r="H16" s="2" t="s">
        <v>111</v>
      </c>
      <c r="I16" s="2" t="s">
        <v>81</v>
      </c>
      <c r="J16" s="2" t="s">
        <v>81</v>
      </c>
      <c r="K16" s="2" t="s">
        <v>119</v>
      </c>
    </row>
    <row r="17" s="1" customFormat="1" ht="20" customHeight="1" spans="1:11">
      <c r="A17" s="3">
        <v>14367797319</v>
      </c>
      <c r="B17" s="3">
        <v>1971237</v>
      </c>
      <c r="C17" s="2" t="s">
        <v>120</v>
      </c>
      <c r="D17" s="2" t="s">
        <v>121</v>
      </c>
      <c r="E17" s="2" t="s">
        <v>115</v>
      </c>
      <c r="F17" s="2" t="s">
        <v>109</v>
      </c>
      <c r="G17" s="2" t="s">
        <v>79</v>
      </c>
      <c r="H17" s="2" t="s">
        <v>122</v>
      </c>
      <c r="I17" s="2" t="s">
        <v>81</v>
      </c>
      <c r="J17" s="2" t="s">
        <v>81</v>
      </c>
      <c r="K17" s="2" t="s">
        <v>123</v>
      </c>
    </row>
    <row r="18" s="1" customFormat="1" ht="20" customHeight="1" spans="1:11">
      <c r="A18" s="3">
        <v>14367772596</v>
      </c>
      <c r="B18" s="3">
        <v>1971231</v>
      </c>
      <c r="C18" s="2" t="s">
        <v>124</v>
      </c>
      <c r="D18" s="2" t="s">
        <v>125</v>
      </c>
      <c r="E18" s="2" t="s">
        <v>126</v>
      </c>
      <c r="F18" s="2" t="s">
        <v>109</v>
      </c>
      <c r="G18" s="2" t="s">
        <v>79</v>
      </c>
      <c r="H18" s="2" t="s">
        <v>127</v>
      </c>
      <c r="I18" s="2" t="s">
        <v>81</v>
      </c>
      <c r="J18" s="2" t="s">
        <v>81</v>
      </c>
      <c r="K18" s="2" t="s">
        <v>128</v>
      </c>
    </row>
    <row r="19" s="1" customFormat="1" ht="20" customHeight="1" spans="1:11">
      <c r="A19" s="3">
        <v>14121908617</v>
      </c>
      <c r="B19" s="3">
        <v>1925414</v>
      </c>
      <c r="C19" s="2" t="s">
        <v>75</v>
      </c>
      <c r="D19" s="2" t="s">
        <v>129</v>
      </c>
      <c r="E19" s="2" t="s">
        <v>130</v>
      </c>
      <c r="F19" s="2" t="s">
        <v>102</v>
      </c>
      <c r="G19" s="2" t="s">
        <v>79</v>
      </c>
      <c r="H19" s="2" t="s">
        <v>131</v>
      </c>
      <c r="I19" s="2" t="s">
        <v>81</v>
      </c>
      <c r="J19" s="2" t="s">
        <v>81</v>
      </c>
      <c r="K19" s="2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2021-02-19T07:50:00Z</dcterms:created>
  <dcterms:modified xsi:type="dcterms:W3CDTF">2021-02-19T08:06:35Z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