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对账!$A$1:$P$18</definedName>
  </definedNames>
  <calcPr calcId="144525"/>
</workbook>
</file>

<file path=xl/sharedStrings.xml><?xml version="1.0" encoding="utf-8"?>
<sst xmlns="http://schemas.openxmlformats.org/spreadsheetml/2006/main" count="372" uniqueCount="152">
  <si>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</si>
  <si>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</si>
  <si>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</si>
  <si>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</si>
  <si>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</si>
  <si>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</si>
  <si>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</si>
  <si>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</si>
  <si>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</si>
  <si>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</si>
  <si>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</si>
  <si>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</si>
  <si>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</si>
  <si>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</si>
  <si>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</si>
  <si>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</si>
  <si>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</si>
  <si>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</si>
  <si>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</si>
  <si>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</si>
  <si>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</si>
  <si>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</si>
  <si>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</si>
  <si>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[曼谷]曼谷拉差阿帕森购物区万丽酒店(Renaissance Bangkok Ratchaprasong Hotel)(10899722)</t>
  </si>
  <si>
    <t>豪华特大床房&lt;中宾&gt;&lt;不退款&gt;&lt;2人入住&gt;</t>
  </si>
  <si>
    <t>USD</t>
  </si>
  <si>
    <t>XU/HUANLING</t>
  </si>
  <si>
    <t>CA6352210215USD-W</t>
  </si>
  <si>
    <t>未提现</t>
  </si>
  <si>
    <t>携程开票</t>
  </si>
  <si>
    <t>[罗穆勒斯]底特律都会机场威斯汀酒店(Westin Detroit Metropolitan Airport)(17519220)</t>
  </si>
  <si>
    <t>传统特大床房&lt;2人入住&gt;&lt;中宾&gt;&lt;IBU黄金会员专享&gt;&lt;不退款&gt;</t>
  </si>
  <si>
    <t>ZHANG/YUXIAO</t>
  </si>
  <si>
    <t>[雪邦]吉隆坡黄金棕榈度假村(Avani Sepang Goldcoast Resort Kuala Lumpur)(13659739)</t>
  </si>
  <si>
    <t>家庭别墅&lt;1&gt;&lt;不退款&gt;&lt;2人入住&gt;</t>
  </si>
  <si>
    <t>Lim T/Wilson</t>
  </si>
  <si>
    <t>取消</t>
  </si>
  <si>
    <t>[Bang Phli Yai]曼谷素万那普艾美高尔夫水疗度假酒店(Le Meridien Suvarnabhumi, Bangkok Golf Resort and Spa)(7427844)</t>
  </si>
  <si>
    <t>高尔夫球场景观至尊豪华客房（1张特大床）&lt;中宾&gt;&lt;不退款&gt;&lt;2人入住&gt;</t>
  </si>
  <si>
    <t>JIANG/DA</t>
  </si>
  <si>
    <t>[曼谷]UHG 拉普罗四分之一酒店(The Quarter Ladprao by Uhg)(39522627)</t>
  </si>
  <si>
    <t>高级双床房标准间&lt;中宾&gt;&lt;早餐&gt;&lt;不退款&gt;&lt;2人入住&gt; 今日特价-双人</t>
  </si>
  <si>
    <t>Raksakul/Naravut</t>
  </si>
  <si>
    <t>[温斯顿塞勒姆]赛勒姆汉尼斯购物中心万豪春丘酒店(SpringHill Suites by Marriott Winston-Salem Hanes Mall)(17496536)</t>
  </si>
  <si>
    <t>1张特大床工作室（沙发床）&lt;不退款&gt;&lt;2人入住&gt;</t>
  </si>
  <si>
    <t>Crotts/Corey Lawrence,Harmon/Demetrius</t>
  </si>
  <si>
    <t>Preechasin/thosapon,Preechasin/thosapon</t>
  </si>
  <si>
    <t>[阿姆利则]阿姆利则机场丽柏酒店(Park Inn by Radisson Amritsar Airport)(46908866)</t>
  </si>
  <si>
    <t>标准房&lt;不退款&gt;&lt;2人入住&gt;</t>
  </si>
  <si>
    <t>Chettiar/Stella,Palav/Rashmi</t>
  </si>
  <si>
    <t>[迪拜]鲍甯顿朱美拉湖塔酒店(Bonnington Jumeirah Lakes Towers)(16080152)</t>
  </si>
  <si>
    <t>高级房&lt;1&gt;&lt;不退款&gt;&lt;2人入住&gt;</t>
  </si>
  <si>
    <t>iqbal/mohammed,iqbal/mohammed</t>
  </si>
  <si>
    <t>高级特大床房&lt;不退款&gt;&lt;2人入住&gt; 今日特价-双人</t>
  </si>
  <si>
    <t>chaison/pornsawan,phetchai/phakkhaphong</t>
  </si>
  <si>
    <t>Kristensen/Klaus</t>
  </si>
  <si>
    <t>[怡保]怡保DWJ酒店(Dwj Hotel Ipoh)(48366015)</t>
  </si>
  <si>
    <t>标准房(大床)&lt;不退款&gt;&lt;2人入住&gt;</t>
  </si>
  <si>
    <t>Jian Cheng/Phang,Jian Cheng/Phang</t>
  </si>
  <si>
    <t>[太平]弗莱明顿酒店(Flemington Hotel)(48374556)</t>
  </si>
  <si>
    <t>高级双床房&lt;不退款&gt;&lt;2人入住&gt;</t>
  </si>
  <si>
    <t>Abdul Mutalib/Haliza</t>
  </si>
  <si>
    <t>[金边]金边娱乐综合大楼酒店(NagaWorld Hotel &amp; Entertainment Complex)(9567971)</t>
  </si>
  <si>
    <t>高级房&lt;不退款&gt;&lt;2人入住&gt; 全球市场-双人</t>
  </si>
  <si>
    <t>OM/DARARATH</t>
  </si>
  <si>
    <t>[南雅加达]雅加达阿罗萨酒店(Arosa Hotel Jakarta)(39560081)</t>
  </si>
  <si>
    <t>豪华双床房&lt;不退款&gt;&lt;2人入住&gt;</t>
  </si>
  <si>
    <t>KN/Hilman,KN/Hilman</t>
  </si>
  <si>
    <t>C HEN/L iang,Wang/YiQiang</t>
  </si>
  <si>
    <t>ZHANG/JUNWEI</t>
  </si>
  <si>
    <t>,</t>
  </si>
  <si>
    <t>未结算</t>
  </si>
  <si>
    <t>A210219160525459</t>
  </si>
  <si>
    <t>合计934USD/28031.21 THB</t>
  </si>
  <si>
    <t>USD / THB 当前参考汇率: 30.012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</si>
  <si>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</si>
  <si>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</si>
  <si>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</si>
  <si>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</si>
  <si>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</si>
  <si>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</si>
  <si>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</si>
  <si>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</si>
  <si>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</si>
  <si>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金边娱乐综合大楼酒店</t>
  </si>
  <si>
    <t>ZHANG JUNWEI</t>
  </si>
  <si>
    <t>2021-02-13</t>
  </si>
  <si>
    <t>2021-02-14</t>
  </si>
  <si>
    <t>26.00</t>
  </si>
  <si>
    <t/>
  </si>
  <si>
    <t>2021/2/13 12:13:24</t>
  </si>
  <si>
    <t>C HEN L iang,Wang YiQiang</t>
  </si>
  <si>
    <t>25.00</t>
  </si>
  <si>
    <t>2021/2/13 10:58:45</t>
  </si>
  <si>
    <t>雅加达阿罗萨酒店</t>
  </si>
  <si>
    <t>KN Hilman,KN Hilman</t>
  </si>
  <si>
    <t>2021-02-12</t>
  </si>
  <si>
    <t>34.00</t>
  </si>
  <si>
    <t>2021/2/12 18:04:49</t>
  </si>
  <si>
    <t>OM DARARATH</t>
  </si>
  <si>
    <t>2021/2/12 15:42:56</t>
  </si>
  <si>
    <t>弗莱明顿酒店</t>
  </si>
  <si>
    <t>Abdul Mutalib Haliza</t>
  </si>
  <si>
    <t>31.00</t>
  </si>
  <si>
    <t>2021/2/12 14:11:59</t>
  </si>
  <si>
    <t>DWJ 酒店</t>
  </si>
  <si>
    <t>Jian Cheng Phang,Jian Cheng Phang</t>
  </si>
  <si>
    <t>2021/2/11 20:11:54</t>
  </si>
  <si>
    <t>迪拜鲍宁顿朱美拉湖塔酒店</t>
  </si>
  <si>
    <t>Kristensen Klaus</t>
  </si>
  <si>
    <t>84.00</t>
  </si>
  <si>
    <t>2021/2/11 19:00:35</t>
  </si>
  <si>
    <t>UHG 拉普罗四分之一酒店</t>
  </si>
  <si>
    <t>chaison pornsawan,phetchai phakkhaphong</t>
  </si>
  <si>
    <t>29.00</t>
  </si>
  <si>
    <t>2021/2/10 11:14:53</t>
  </si>
  <si>
    <t>iqbal mohammed,iqbal mohammed</t>
  </si>
  <si>
    <t>2021-02-10</t>
  </si>
  <si>
    <t>176.00</t>
  </si>
  <si>
    <t>2021/2/10 1:27:46</t>
  </si>
  <si>
    <t>阿姆利则机场丽柏酒店</t>
  </si>
  <si>
    <t>Chettiar Stella,Palav Rashmi</t>
  </si>
  <si>
    <t>2021-02-11</t>
  </si>
  <si>
    <t>30.00</t>
  </si>
  <si>
    <t>2021/2/9 23:37:53</t>
  </si>
  <si>
    <t>温斯顿塞勒姆哈内斯商城万豪春丘酒店</t>
  </si>
  <si>
    <t>Crotts Corey Lawrence,Harmon Demetrius</t>
  </si>
  <si>
    <t>70.00</t>
  </si>
  <si>
    <t>2021/2/9 22:23:05</t>
  </si>
  <si>
    <t>曼谷素万那普艾美高尔夫水疗度假酒店</t>
  </si>
  <si>
    <t>JIANG DA</t>
  </si>
  <si>
    <t>44.00</t>
  </si>
  <si>
    <t>2021/2/8 22:59:20</t>
  </si>
  <si>
    <t>雪邦黄金海岸安凡尼度假酒店</t>
  </si>
  <si>
    <t>Lim T Wilson</t>
  </si>
  <si>
    <t>2021-02-09</t>
  </si>
  <si>
    <t>0.00</t>
  </si>
  <si>
    <t>2021/2/2 14:34:54</t>
  </si>
  <si>
    <t>底特律都会机场威斯汀酒店</t>
  </si>
  <si>
    <t>ZHANG YUXIAO</t>
  </si>
  <si>
    <t>136.00</t>
  </si>
  <si>
    <t>2021/2/1 21:01:12</t>
  </si>
  <si>
    <t>曼谷拉差阿帕森购物区万丽酒店</t>
  </si>
  <si>
    <t>XU HUANLING</t>
  </si>
  <si>
    <t>2021-02-03</t>
  </si>
  <si>
    <t>2021-02-08</t>
  </si>
  <si>
    <t>335.00</t>
  </si>
  <si>
    <t>2021/2/1 1:41:19</t>
  </si>
  <si>
    <t>巴厘岛金巴兰 RIMBA 酒店</t>
  </si>
  <si>
    <t>LEE HYE MEE,KONG JAE HYEON</t>
  </si>
  <si>
    <t>RMB</t>
  </si>
  <si>
    <t>2020/5/1 11:50:23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</si>
</sst>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1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19" borderId="5" applyNumberFormat="0" applyAlignment="0" applyProtection="0">
      <alignment vertical="center"/>
    </xf>
    <xf numFmtId="0" fontId="21" fillId="19" borderId="3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14362943817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44230</v>
      </c>
      <c r="G2" s="6">
        <v>44235</v>
      </c>
      <c r="H2" s="4">
        <v>1</v>
      </c>
      <c r="I2" s="4">
        <v>5</v>
      </c>
      <c r="J2" s="4">
        <v>5</v>
      </c>
      <c r="K2" s="4" t="s">
        <v>25</v>
      </c>
      <c r="L2" s="4">
        <v>335</v>
      </c>
      <c r="M2" s="4">
        <v>335</v>
      </c>
      <c r="N2" s="4" t="s">
        <v>26</v>
      </c>
      <c r="O2" s="4" t="s">
        <v>27</v>
      </c>
      <c r="P2" s="4" t="s">
        <v>28</v>
      </c>
      <c r="Q2" s="4">
        <v>0</v>
      </c>
      <c r="R2" s="7">
        <v>44228</v>
      </c>
      <c r="S2" s="6">
        <v>44242</v>
      </c>
      <c r="T2" s="4" t="s">
        <v>29</v>
      </c>
      <c r="U2" s="4">
        <v>1970354</v>
      </c>
    </row>
    <row r="3" s="4" customFormat="1" spans="1:21">
      <c r="A3" s="4">
        <v>14364764966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44240</v>
      </c>
      <c r="G3" s="6">
        <v>44241</v>
      </c>
      <c r="H3" s="4">
        <v>1</v>
      </c>
      <c r="I3" s="4">
        <v>1</v>
      </c>
      <c r="J3" s="4">
        <v>1</v>
      </c>
      <c r="K3" s="4" t="s">
        <v>25</v>
      </c>
      <c r="L3" s="4">
        <v>136</v>
      </c>
      <c r="M3" s="4">
        <v>136</v>
      </c>
      <c r="N3" s="4" t="s">
        <v>32</v>
      </c>
      <c r="O3" s="4" t="s">
        <v>27</v>
      </c>
      <c r="P3" s="4" t="s">
        <v>28</v>
      </c>
      <c r="Q3" s="4">
        <v>0</v>
      </c>
      <c r="R3" s="7">
        <v>44228</v>
      </c>
      <c r="S3" s="6">
        <v>44242</v>
      </c>
      <c r="T3" s="4" t="s">
        <v>29</v>
      </c>
      <c r="U3" s="4">
        <v>1970877</v>
      </c>
    </row>
    <row r="4" s="4" customFormat="1" spans="1:21">
      <c r="A4" s="4">
        <v>14368135184</v>
      </c>
      <c r="B4" s="4" t="s">
        <v>21</v>
      </c>
      <c r="C4" s="4" t="s">
        <v>22</v>
      </c>
      <c r="D4" s="4" t="s">
        <v>33</v>
      </c>
      <c r="E4" s="4" t="s">
        <v>34</v>
      </c>
      <c r="F4" s="6">
        <v>44236</v>
      </c>
      <c r="G4" s="6">
        <v>44237</v>
      </c>
      <c r="H4" s="4">
        <v>1</v>
      </c>
      <c r="I4" s="4">
        <v>1</v>
      </c>
      <c r="J4" s="4">
        <v>1</v>
      </c>
      <c r="K4" s="4" t="s">
        <v>25</v>
      </c>
      <c r="L4" s="4">
        <v>146</v>
      </c>
      <c r="M4" s="4">
        <v>146</v>
      </c>
      <c r="N4" s="4" t="s">
        <v>35</v>
      </c>
      <c r="O4" s="4" t="s">
        <v>27</v>
      </c>
      <c r="P4" s="4" t="s">
        <v>28</v>
      </c>
      <c r="Q4" s="4">
        <v>0</v>
      </c>
      <c r="R4" s="7">
        <v>44229</v>
      </c>
      <c r="S4" s="6">
        <v>44242</v>
      </c>
      <c r="T4" s="4" t="s">
        <v>29</v>
      </c>
      <c r="U4" s="4">
        <v>1971315</v>
      </c>
    </row>
    <row r="5" s="4" customFormat="1" spans="1:21">
      <c r="A5" s="4">
        <v>14368135184</v>
      </c>
      <c r="B5" s="4" t="s">
        <v>21</v>
      </c>
      <c r="C5" s="4" t="s">
        <v>36</v>
      </c>
      <c r="D5" s="4" t="s">
        <v>33</v>
      </c>
      <c r="E5" s="4" t="s">
        <v>34</v>
      </c>
      <c r="F5" s="6">
        <v>44236</v>
      </c>
      <c r="G5" s="6">
        <v>44237</v>
      </c>
      <c r="H5" s="4">
        <v>1</v>
      </c>
      <c r="I5" s="4">
        <v>1</v>
      </c>
      <c r="J5" s="4">
        <v>1</v>
      </c>
      <c r="K5" s="4" t="s">
        <v>25</v>
      </c>
      <c r="L5" s="4">
        <v>-146</v>
      </c>
      <c r="M5" s="4">
        <v>-146</v>
      </c>
      <c r="N5" s="4" t="s">
        <v>35</v>
      </c>
      <c r="O5" s="4" t="s">
        <v>27</v>
      </c>
      <c r="P5" s="4" t="s">
        <v>28</v>
      </c>
      <c r="Q5" s="4">
        <v>0</v>
      </c>
      <c r="R5" s="7">
        <v>44229</v>
      </c>
      <c r="S5" s="6">
        <v>44242</v>
      </c>
      <c r="T5" s="4" t="s">
        <v>29</v>
      </c>
      <c r="U5" s="4">
        <v>1971315</v>
      </c>
    </row>
    <row r="6" s="4" customFormat="1" spans="1:21">
      <c r="A6" s="4">
        <v>14388368380</v>
      </c>
      <c r="B6" s="4" t="s">
        <v>21</v>
      </c>
      <c r="C6" s="4" t="s">
        <v>22</v>
      </c>
      <c r="D6" s="4" t="s">
        <v>37</v>
      </c>
      <c r="E6" s="4" t="s">
        <v>38</v>
      </c>
      <c r="F6" s="6">
        <v>44237</v>
      </c>
      <c r="G6" s="6">
        <v>44238</v>
      </c>
      <c r="H6" s="4">
        <v>1</v>
      </c>
      <c r="I6" s="4">
        <v>1</v>
      </c>
      <c r="J6" s="4">
        <v>1</v>
      </c>
      <c r="K6" s="4" t="s">
        <v>25</v>
      </c>
      <c r="L6" s="4">
        <v>44</v>
      </c>
      <c r="M6" s="4">
        <v>44</v>
      </c>
      <c r="N6" s="4" t="s">
        <v>39</v>
      </c>
      <c r="O6" s="4" t="s">
        <v>27</v>
      </c>
      <c r="P6" s="4" t="s">
        <v>28</v>
      </c>
      <c r="Q6" s="4">
        <v>0</v>
      </c>
      <c r="R6" s="7">
        <v>44235</v>
      </c>
      <c r="S6" s="6">
        <v>44242</v>
      </c>
      <c r="T6" s="4" t="s">
        <v>29</v>
      </c>
      <c r="U6" s="4">
        <v>1977023</v>
      </c>
    </row>
    <row r="7" s="4" customFormat="1" spans="1:21">
      <c r="A7" s="4">
        <v>14389623759</v>
      </c>
      <c r="B7" s="4" t="s">
        <v>21</v>
      </c>
      <c r="C7" s="4" t="s">
        <v>22</v>
      </c>
      <c r="D7" s="4" t="s">
        <v>40</v>
      </c>
      <c r="E7" s="4" t="s">
        <v>41</v>
      </c>
      <c r="F7" s="6">
        <v>44239</v>
      </c>
      <c r="G7" s="6">
        <v>44241</v>
      </c>
      <c r="H7" s="4">
        <v>1</v>
      </c>
      <c r="I7" s="4">
        <v>2</v>
      </c>
      <c r="J7" s="4">
        <v>2</v>
      </c>
      <c r="K7" s="4" t="s">
        <v>25</v>
      </c>
      <c r="L7" s="4">
        <v>56</v>
      </c>
      <c r="M7" s="4">
        <v>56</v>
      </c>
      <c r="N7" s="4" t="s">
        <v>42</v>
      </c>
      <c r="O7" s="4" t="s">
        <v>27</v>
      </c>
      <c r="P7" s="4" t="s">
        <v>28</v>
      </c>
      <c r="Q7" s="4">
        <v>0</v>
      </c>
      <c r="R7" s="7">
        <v>44236</v>
      </c>
      <c r="S7" s="6">
        <v>44242</v>
      </c>
      <c r="T7" s="4" t="s">
        <v>29</v>
      </c>
      <c r="U7" s="4">
        <v>1977311</v>
      </c>
    </row>
    <row r="8" s="4" customFormat="1" spans="1:21">
      <c r="A8" s="4">
        <v>14389623759</v>
      </c>
      <c r="B8" s="4" t="s">
        <v>21</v>
      </c>
      <c r="C8" s="4" t="s">
        <v>36</v>
      </c>
      <c r="D8" s="4" t="s">
        <v>40</v>
      </c>
      <c r="E8" s="4" t="s">
        <v>41</v>
      </c>
      <c r="F8" s="6">
        <v>44239</v>
      </c>
      <c r="G8" s="6">
        <v>44241</v>
      </c>
      <c r="H8" s="4">
        <v>1</v>
      </c>
      <c r="I8" s="4">
        <v>2</v>
      </c>
      <c r="J8" s="4">
        <v>2</v>
      </c>
      <c r="K8" s="4" t="s">
        <v>25</v>
      </c>
      <c r="L8" s="4">
        <v>-56</v>
      </c>
      <c r="M8" s="4">
        <v>-56</v>
      </c>
      <c r="N8" s="4" t="s">
        <v>42</v>
      </c>
      <c r="O8" s="4" t="s">
        <v>27</v>
      </c>
      <c r="P8" s="4" t="s">
        <v>28</v>
      </c>
      <c r="Q8" s="4">
        <v>0</v>
      </c>
      <c r="R8" s="7">
        <v>44236</v>
      </c>
      <c r="S8" s="6">
        <v>44242</v>
      </c>
      <c r="T8" s="4" t="s">
        <v>29</v>
      </c>
      <c r="U8" s="4">
        <v>1977311</v>
      </c>
    </row>
    <row r="9" s="4" customFormat="1" spans="1:21">
      <c r="A9" s="4">
        <v>14390239961</v>
      </c>
      <c r="B9" s="4" t="s">
        <v>21</v>
      </c>
      <c r="C9" s="4" t="s">
        <v>22</v>
      </c>
      <c r="D9" s="4" t="s">
        <v>43</v>
      </c>
      <c r="E9" s="4" t="s">
        <v>44</v>
      </c>
      <c r="F9" s="6">
        <v>44240</v>
      </c>
      <c r="G9" s="6">
        <v>44241</v>
      </c>
      <c r="H9" s="4">
        <v>1</v>
      </c>
      <c r="I9" s="4">
        <v>1</v>
      </c>
      <c r="J9" s="4">
        <v>1</v>
      </c>
      <c r="K9" s="4" t="s">
        <v>25</v>
      </c>
      <c r="L9" s="4">
        <v>70</v>
      </c>
      <c r="M9" s="4">
        <v>70</v>
      </c>
      <c r="N9" s="4" t="s">
        <v>45</v>
      </c>
      <c r="O9" s="4" t="s">
        <v>27</v>
      </c>
      <c r="P9" s="4" t="s">
        <v>28</v>
      </c>
      <c r="Q9" s="4">
        <v>0</v>
      </c>
      <c r="R9" s="7">
        <v>44236</v>
      </c>
      <c r="S9" s="6">
        <v>44242</v>
      </c>
      <c r="T9" s="4" t="s">
        <v>29</v>
      </c>
      <c r="U9" s="4">
        <v>1977554</v>
      </c>
    </row>
    <row r="10" s="4" customFormat="1" spans="1:21">
      <c r="A10" s="4">
        <v>14390293888</v>
      </c>
      <c r="B10" s="4" t="s">
        <v>21</v>
      </c>
      <c r="C10" s="4" t="s">
        <v>22</v>
      </c>
      <c r="D10" s="4" t="s">
        <v>40</v>
      </c>
      <c r="E10" s="4" t="s">
        <v>41</v>
      </c>
      <c r="F10" s="6">
        <v>44239</v>
      </c>
      <c r="G10" s="6">
        <v>44240</v>
      </c>
      <c r="H10" s="4">
        <v>2</v>
      </c>
      <c r="I10" s="4">
        <v>1</v>
      </c>
      <c r="J10" s="4">
        <v>2</v>
      </c>
      <c r="K10" s="4" t="s">
        <v>25</v>
      </c>
      <c r="L10" s="4">
        <v>58</v>
      </c>
      <c r="M10" s="4">
        <v>58</v>
      </c>
      <c r="N10" s="4" t="s">
        <v>46</v>
      </c>
      <c r="O10" s="4" t="s">
        <v>27</v>
      </c>
      <c r="P10" s="4" t="s">
        <v>28</v>
      </c>
      <c r="Q10" s="4">
        <v>0</v>
      </c>
      <c r="R10" s="7">
        <v>44236</v>
      </c>
      <c r="S10" s="6">
        <v>44242</v>
      </c>
      <c r="T10" s="4" t="s">
        <v>29</v>
      </c>
      <c r="U10" s="4">
        <v>1977585</v>
      </c>
    </row>
    <row r="11" s="4" customFormat="1" spans="1:21">
      <c r="A11" s="4">
        <v>14390293888</v>
      </c>
      <c r="B11" s="4" t="s">
        <v>21</v>
      </c>
      <c r="C11" s="4" t="s">
        <v>36</v>
      </c>
      <c r="D11" s="4" t="s">
        <v>40</v>
      </c>
      <c r="E11" s="4" t="s">
        <v>41</v>
      </c>
      <c r="F11" s="6">
        <v>44239</v>
      </c>
      <c r="G11" s="6">
        <v>44240</v>
      </c>
      <c r="H11" s="4">
        <v>2</v>
      </c>
      <c r="I11" s="4">
        <v>1</v>
      </c>
      <c r="J11" s="4">
        <v>2</v>
      </c>
      <c r="K11" s="4" t="s">
        <v>25</v>
      </c>
      <c r="L11" s="4">
        <v>-58</v>
      </c>
      <c r="M11" s="4">
        <v>-58</v>
      </c>
      <c r="N11" s="4" t="s">
        <v>46</v>
      </c>
      <c r="O11" s="4" t="s">
        <v>27</v>
      </c>
      <c r="P11" s="4" t="s">
        <v>28</v>
      </c>
      <c r="Q11" s="4">
        <v>0</v>
      </c>
      <c r="R11" s="7">
        <v>44236</v>
      </c>
      <c r="S11" s="6">
        <v>44242</v>
      </c>
      <c r="T11" s="4" t="s">
        <v>29</v>
      </c>
      <c r="U11" s="4">
        <v>1977585</v>
      </c>
    </row>
    <row r="12" s="4" customFormat="1" spans="1:21">
      <c r="A12" s="4">
        <v>14390394495</v>
      </c>
      <c r="B12" s="4" t="s">
        <v>21</v>
      </c>
      <c r="C12" s="4" t="s">
        <v>22</v>
      </c>
      <c r="D12" s="4" t="s">
        <v>47</v>
      </c>
      <c r="E12" s="4" t="s">
        <v>48</v>
      </c>
      <c r="F12" s="6">
        <v>44238</v>
      </c>
      <c r="G12" s="6">
        <v>44239</v>
      </c>
      <c r="H12" s="4">
        <v>1</v>
      </c>
      <c r="I12" s="4">
        <v>1</v>
      </c>
      <c r="J12" s="4">
        <v>1</v>
      </c>
      <c r="K12" s="4" t="s">
        <v>25</v>
      </c>
      <c r="L12" s="4">
        <v>30</v>
      </c>
      <c r="M12" s="4">
        <v>30</v>
      </c>
      <c r="N12" s="4" t="s">
        <v>49</v>
      </c>
      <c r="O12" s="4" t="s">
        <v>27</v>
      </c>
      <c r="P12" s="4" t="s">
        <v>28</v>
      </c>
      <c r="Q12" s="4">
        <v>0</v>
      </c>
      <c r="R12" s="7">
        <v>44236</v>
      </c>
      <c r="S12" s="6">
        <v>44242</v>
      </c>
      <c r="T12" s="4" t="s">
        <v>29</v>
      </c>
      <c r="U12" s="4">
        <v>1977616</v>
      </c>
    </row>
    <row r="13" s="4" customFormat="1" spans="1:21">
      <c r="A13" s="4">
        <v>14390529833</v>
      </c>
      <c r="B13" s="4" t="s">
        <v>21</v>
      </c>
      <c r="C13" s="4" t="s">
        <v>22</v>
      </c>
      <c r="D13" s="4" t="s">
        <v>50</v>
      </c>
      <c r="E13" s="4" t="s">
        <v>51</v>
      </c>
      <c r="F13" s="6">
        <v>44237</v>
      </c>
      <c r="G13" s="6">
        <v>44239</v>
      </c>
      <c r="H13" s="4">
        <v>1</v>
      </c>
      <c r="I13" s="4">
        <v>2</v>
      </c>
      <c r="J13" s="4">
        <v>2</v>
      </c>
      <c r="K13" s="4" t="s">
        <v>25</v>
      </c>
      <c r="L13" s="4">
        <v>176</v>
      </c>
      <c r="M13" s="4">
        <v>176</v>
      </c>
      <c r="N13" s="4" t="s">
        <v>52</v>
      </c>
      <c r="O13" s="4" t="s">
        <v>27</v>
      </c>
      <c r="P13" s="4" t="s">
        <v>28</v>
      </c>
      <c r="Q13" s="4">
        <v>0</v>
      </c>
      <c r="R13" s="7">
        <v>44237</v>
      </c>
      <c r="S13" s="6">
        <v>44242</v>
      </c>
      <c r="T13" s="4" t="s">
        <v>29</v>
      </c>
      <c r="U13" s="4">
        <v>1977634</v>
      </c>
    </row>
    <row r="14" s="4" customFormat="1" spans="1:21">
      <c r="A14" s="4">
        <v>14392943734</v>
      </c>
      <c r="B14" s="4" t="s">
        <v>21</v>
      </c>
      <c r="C14" s="4" t="s">
        <v>22</v>
      </c>
      <c r="D14" s="4" t="s">
        <v>40</v>
      </c>
      <c r="E14" s="4" t="s">
        <v>53</v>
      </c>
      <c r="F14" s="6">
        <v>44240</v>
      </c>
      <c r="G14" s="6">
        <v>44241</v>
      </c>
      <c r="H14" s="4">
        <v>1</v>
      </c>
      <c r="I14" s="4">
        <v>1</v>
      </c>
      <c r="J14" s="4">
        <v>1</v>
      </c>
      <c r="K14" s="4" t="s">
        <v>25</v>
      </c>
      <c r="L14" s="4">
        <v>29</v>
      </c>
      <c r="M14" s="4">
        <v>29</v>
      </c>
      <c r="N14" s="4" t="s">
        <v>54</v>
      </c>
      <c r="O14" s="4" t="s">
        <v>27</v>
      </c>
      <c r="P14" s="4" t="s">
        <v>28</v>
      </c>
      <c r="Q14" s="4">
        <v>0</v>
      </c>
      <c r="R14" s="7">
        <v>44237</v>
      </c>
      <c r="S14" s="6">
        <v>44242</v>
      </c>
      <c r="T14" s="4" t="s">
        <v>29</v>
      </c>
      <c r="U14" s="4">
        <v>1977722</v>
      </c>
    </row>
    <row r="15" s="4" customFormat="1" spans="1:21">
      <c r="A15" s="4">
        <v>14395441425</v>
      </c>
      <c r="B15" s="4" t="s">
        <v>21</v>
      </c>
      <c r="C15" s="4" t="s">
        <v>22</v>
      </c>
      <c r="D15" s="4" t="s">
        <v>50</v>
      </c>
      <c r="E15" s="4" t="s">
        <v>51</v>
      </c>
      <c r="F15" s="6">
        <v>44239</v>
      </c>
      <c r="G15" s="6">
        <v>44240</v>
      </c>
      <c r="H15" s="4">
        <v>1</v>
      </c>
      <c r="I15" s="4">
        <v>1</v>
      </c>
      <c r="J15" s="4">
        <v>1</v>
      </c>
      <c r="K15" s="4" t="s">
        <v>25</v>
      </c>
      <c r="L15" s="4">
        <v>84</v>
      </c>
      <c r="M15" s="4">
        <v>84</v>
      </c>
      <c r="N15" s="4" t="s">
        <v>55</v>
      </c>
      <c r="O15" s="4" t="s">
        <v>27</v>
      </c>
      <c r="P15" s="4" t="s">
        <v>28</v>
      </c>
      <c r="Q15" s="4">
        <v>0</v>
      </c>
      <c r="R15" s="7">
        <v>44238</v>
      </c>
      <c r="S15" s="6">
        <v>44242</v>
      </c>
      <c r="T15" s="4" t="s">
        <v>29</v>
      </c>
      <c r="U15" s="4">
        <v>1978614</v>
      </c>
    </row>
    <row r="16" s="4" customFormat="1" spans="1:21">
      <c r="A16" s="4">
        <v>14395523948</v>
      </c>
      <c r="B16" s="4" t="s">
        <v>21</v>
      </c>
      <c r="C16" s="4" t="s">
        <v>22</v>
      </c>
      <c r="D16" s="4" t="s">
        <v>56</v>
      </c>
      <c r="E16" s="4" t="s">
        <v>57</v>
      </c>
      <c r="F16" s="6">
        <v>44239</v>
      </c>
      <c r="G16" s="6">
        <v>44240</v>
      </c>
      <c r="H16" s="4">
        <v>1</v>
      </c>
      <c r="I16" s="4">
        <v>1</v>
      </c>
      <c r="J16" s="4">
        <v>1</v>
      </c>
      <c r="K16" s="4" t="s">
        <v>25</v>
      </c>
      <c r="L16" s="4">
        <v>25</v>
      </c>
      <c r="M16" s="4">
        <v>25</v>
      </c>
      <c r="N16" s="4" t="s">
        <v>58</v>
      </c>
      <c r="O16" s="4" t="s">
        <v>27</v>
      </c>
      <c r="P16" s="4" t="s">
        <v>28</v>
      </c>
      <c r="Q16" s="4">
        <v>0</v>
      </c>
      <c r="R16" s="7">
        <v>44238</v>
      </c>
      <c r="S16" s="6">
        <v>44242</v>
      </c>
      <c r="T16" s="4" t="s">
        <v>29</v>
      </c>
      <c r="U16" s="4">
        <v>1978677</v>
      </c>
    </row>
    <row r="17" s="4" customFormat="1" spans="1:21">
      <c r="A17" s="4">
        <v>14396455228</v>
      </c>
      <c r="B17" s="4" t="s">
        <v>21</v>
      </c>
      <c r="C17" s="4" t="s">
        <v>22</v>
      </c>
      <c r="D17" s="4" t="s">
        <v>59</v>
      </c>
      <c r="E17" s="4" t="s">
        <v>60</v>
      </c>
      <c r="F17" s="6">
        <v>44239</v>
      </c>
      <c r="G17" s="6">
        <v>44240</v>
      </c>
      <c r="H17" s="4">
        <v>1</v>
      </c>
      <c r="I17" s="4">
        <v>1</v>
      </c>
      <c r="J17" s="4">
        <v>1</v>
      </c>
      <c r="K17" s="4" t="s">
        <v>25</v>
      </c>
      <c r="L17" s="4">
        <v>31</v>
      </c>
      <c r="M17" s="4">
        <v>31</v>
      </c>
      <c r="N17" s="4" t="s">
        <v>61</v>
      </c>
      <c r="O17" s="4" t="s">
        <v>27</v>
      </c>
      <c r="P17" s="4" t="s">
        <v>28</v>
      </c>
      <c r="Q17" s="4">
        <v>0</v>
      </c>
      <c r="R17" s="7">
        <v>44239</v>
      </c>
      <c r="S17" s="6">
        <v>44242</v>
      </c>
      <c r="T17" s="4" t="s">
        <v>29</v>
      </c>
      <c r="U17" s="4">
        <v>1979187</v>
      </c>
    </row>
    <row r="18" s="4" customFormat="1" spans="1:21">
      <c r="A18" s="4">
        <v>14396602653</v>
      </c>
      <c r="B18" s="4" t="s">
        <v>21</v>
      </c>
      <c r="C18" s="4" t="s">
        <v>22</v>
      </c>
      <c r="D18" s="4" t="s">
        <v>62</v>
      </c>
      <c r="E18" s="4" t="s">
        <v>63</v>
      </c>
      <c r="F18" s="6">
        <v>44239</v>
      </c>
      <c r="G18" s="6">
        <v>44240</v>
      </c>
      <c r="H18" s="4">
        <v>1</v>
      </c>
      <c r="I18" s="4">
        <v>1</v>
      </c>
      <c r="J18" s="4">
        <v>1</v>
      </c>
      <c r="K18" s="4" t="s">
        <v>25</v>
      </c>
      <c r="L18" s="4">
        <v>25</v>
      </c>
      <c r="M18" s="4">
        <v>25</v>
      </c>
      <c r="N18" s="4" t="s">
        <v>64</v>
      </c>
      <c r="O18" s="4" t="s">
        <v>27</v>
      </c>
      <c r="P18" s="4" t="s">
        <v>28</v>
      </c>
      <c r="Q18" s="4">
        <v>0</v>
      </c>
      <c r="R18" s="7">
        <v>44239</v>
      </c>
      <c r="S18" s="6">
        <v>44242</v>
      </c>
      <c r="T18" s="4" t="s">
        <v>29</v>
      </c>
      <c r="U18" s="4">
        <v>1979255</v>
      </c>
    </row>
    <row r="19" s="4" customFormat="1" spans="1:21">
      <c r="A19" s="4">
        <v>14396860536</v>
      </c>
      <c r="B19" s="4" t="s">
        <v>21</v>
      </c>
      <c r="C19" s="4" t="s">
        <v>22</v>
      </c>
      <c r="D19" s="4" t="s">
        <v>65</v>
      </c>
      <c r="E19" s="4" t="s">
        <v>66</v>
      </c>
      <c r="F19" s="6">
        <v>44239</v>
      </c>
      <c r="G19" s="6">
        <v>44240</v>
      </c>
      <c r="H19" s="4">
        <v>1</v>
      </c>
      <c r="I19" s="4">
        <v>1</v>
      </c>
      <c r="J19" s="4">
        <v>1</v>
      </c>
      <c r="K19" s="4" t="s">
        <v>25</v>
      </c>
      <c r="L19" s="4">
        <v>34</v>
      </c>
      <c r="M19" s="4">
        <v>34</v>
      </c>
      <c r="N19" s="4" t="s">
        <v>67</v>
      </c>
      <c r="O19" s="4" t="s">
        <v>27</v>
      </c>
      <c r="P19" s="4" t="s">
        <v>28</v>
      </c>
      <c r="Q19" s="4">
        <v>0</v>
      </c>
      <c r="R19" s="7">
        <v>44239</v>
      </c>
      <c r="S19" s="6">
        <v>44242</v>
      </c>
      <c r="T19" s="4" t="s">
        <v>29</v>
      </c>
      <c r="U19" s="4">
        <v>1979397</v>
      </c>
    </row>
    <row r="20" s="4" customFormat="1" spans="1:21">
      <c r="A20" s="4">
        <v>14399616192</v>
      </c>
      <c r="B20" s="4" t="s">
        <v>21</v>
      </c>
      <c r="C20" s="4" t="s">
        <v>22</v>
      </c>
      <c r="D20" s="4" t="s">
        <v>62</v>
      </c>
      <c r="E20" s="4" t="s">
        <v>63</v>
      </c>
      <c r="F20" s="6">
        <v>44240</v>
      </c>
      <c r="G20" s="6">
        <v>44241</v>
      </c>
      <c r="H20" s="4">
        <v>1</v>
      </c>
      <c r="I20" s="4">
        <v>1</v>
      </c>
      <c r="J20" s="4">
        <v>1</v>
      </c>
      <c r="K20" s="4" t="s">
        <v>25</v>
      </c>
      <c r="L20" s="4">
        <v>25</v>
      </c>
      <c r="M20" s="4">
        <v>25</v>
      </c>
      <c r="N20" s="4" t="s">
        <v>68</v>
      </c>
      <c r="O20" s="4" t="s">
        <v>27</v>
      </c>
      <c r="P20" s="4" t="s">
        <v>28</v>
      </c>
      <c r="Q20" s="4">
        <v>0</v>
      </c>
      <c r="R20" s="7">
        <v>44240</v>
      </c>
      <c r="S20" s="6">
        <v>44242</v>
      </c>
      <c r="T20" s="4" t="s">
        <v>29</v>
      </c>
      <c r="U20" s="4">
        <v>1980240</v>
      </c>
    </row>
    <row r="21" s="4" customFormat="1" spans="1:21">
      <c r="A21" s="4">
        <v>14399774297</v>
      </c>
      <c r="B21" s="4" t="s">
        <v>21</v>
      </c>
      <c r="C21" s="4" t="s">
        <v>22</v>
      </c>
      <c r="D21" s="4" t="s">
        <v>62</v>
      </c>
      <c r="E21" s="4" t="s">
        <v>63</v>
      </c>
      <c r="F21" s="6">
        <v>44240</v>
      </c>
      <c r="G21" s="6">
        <v>44241</v>
      </c>
      <c r="H21" s="4">
        <v>1</v>
      </c>
      <c r="I21" s="4">
        <v>1</v>
      </c>
      <c r="J21" s="4">
        <v>1</v>
      </c>
      <c r="K21" s="4" t="s">
        <v>25</v>
      </c>
      <c r="L21" s="4">
        <v>26</v>
      </c>
      <c r="M21" s="4">
        <v>26</v>
      </c>
      <c r="N21" s="4" t="s">
        <v>69</v>
      </c>
      <c r="O21" s="4" t="s">
        <v>27</v>
      </c>
      <c r="P21" s="4" t="s">
        <v>28</v>
      </c>
      <c r="Q21" s="4">
        <v>0</v>
      </c>
      <c r="R21" s="7">
        <v>44240</v>
      </c>
      <c r="S21" s="6">
        <v>44242</v>
      </c>
      <c r="T21" s="4" t="s">
        <v>29</v>
      </c>
      <c r="U21" s="4">
        <v>1980325</v>
      </c>
    </row>
    <row r="22" s="4" customFormat="1" spans="1:21">
      <c r="A22" s="4">
        <v>14364764966</v>
      </c>
      <c r="B22" s="4" t="s">
        <v>21</v>
      </c>
      <c r="C22" s="4" t="s">
        <v>36</v>
      </c>
      <c r="D22" s="4" t="s">
        <v>30</v>
      </c>
      <c r="E22" s="4" t="s">
        <v>31</v>
      </c>
      <c r="F22" s="6">
        <v>44240</v>
      </c>
      <c r="G22" s="6">
        <v>44241</v>
      </c>
      <c r="H22" s="4">
        <v>1</v>
      </c>
      <c r="I22" s="4">
        <v>1</v>
      </c>
      <c r="J22" s="4">
        <v>1</v>
      </c>
      <c r="K22" s="4" t="s">
        <v>25</v>
      </c>
      <c r="L22" s="4">
        <v>-136</v>
      </c>
      <c r="M22" s="4">
        <v>-136</v>
      </c>
      <c r="N22" s="4" t="s">
        <v>32</v>
      </c>
      <c r="O22" s="4" t="s">
        <v>27</v>
      </c>
      <c r="P22" s="4" t="s">
        <v>28</v>
      </c>
      <c r="Q22" s="4">
        <v>0</v>
      </c>
      <c r="R22" s="7">
        <v>44228</v>
      </c>
      <c r="S22" s="6">
        <v>44242</v>
      </c>
      <c r="T22" s="4" t="s">
        <v>29</v>
      </c>
      <c r="U22" s="4">
        <v>1970877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G21" sqref="G21"/>
    </sheetView>
  </sheetViews>
  <sheetFormatPr defaultColWidth="9" defaultRowHeight="13.5"/>
  <cols>
    <col min="1" max="1" width="12.625" style="4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70</v>
      </c>
    </row>
    <row r="2" s="4" customFormat="1" spans="1:11">
      <c r="A2" s="4">
        <v>14362943817</v>
      </c>
      <c r="B2" s="4">
        <v>335</v>
      </c>
      <c r="C2" s="4" t="str">
        <f>VLOOKUP(A2,HOP!A:H,8,0)</f>
        <v>335.00</v>
      </c>
      <c r="D2" s="4">
        <f>VLOOKUP(A2,HOP!A:B,2,0)</f>
        <v>1970354</v>
      </c>
      <c r="E2" s="4">
        <f>B2-C2</f>
        <v>0</v>
      </c>
      <c r="K2" s="4" t="str">
        <f>$K$1&amp;D2</f>
        <v>,1970354</v>
      </c>
    </row>
    <row r="3" s="4" customFormat="1" spans="1:11">
      <c r="A3" s="5">
        <v>14390293888</v>
      </c>
      <c r="B3" s="5">
        <v>0</v>
      </c>
      <c r="C3" s="5">
        <v>0</v>
      </c>
      <c r="D3" s="5">
        <v>1977585</v>
      </c>
      <c r="E3" s="5">
        <f>B3-C3</f>
        <v>0</v>
      </c>
      <c r="K3" s="5" t="str">
        <f>$K$1&amp;D3</f>
        <v>,1977585</v>
      </c>
    </row>
    <row r="4" s="4" customFormat="1" spans="1:11">
      <c r="A4" s="5">
        <v>14389623759</v>
      </c>
      <c r="B4" s="5">
        <v>0</v>
      </c>
      <c r="C4" s="5">
        <v>0</v>
      </c>
      <c r="D4" s="5">
        <v>1977311</v>
      </c>
      <c r="E4" s="5">
        <f>B4-C4</f>
        <v>0</v>
      </c>
      <c r="K4" s="5" t="str">
        <f>$K$1&amp;D4</f>
        <v>,1977311</v>
      </c>
    </row>
    <row r="5" s="4" customFormat="1" spans="1:11">
      <c r="A5" s="4">
        <v>14388368380</v>
      </c>
      <c r="B5" s="4">
        <v>44</v>
      </c>
      <c r="C5" s="4" t="str">
        <f>VLOOKUP(A5,HOP!A:H,8,0)</f>
        <v>44.00</v>
      </c>
      <c r="D5" s="4">
        <f>VLOOKUP(A5,HOP!A:B,2,0)</f>
        <v>1977023</v>
      </c>
      <c r="E5" s="4">
        <f>B5-C5</f>
        <v>0</v>
      </c>
      <c r="K5" s="4" t="str">
        <f>$K$1&amp;D5</f>
        <v>,1977023</v>
      </c>
    </row>
    <row r="6" s="4" customFormat="1" spans="1:11">
      <c r="A6" s="5">
        <v>14368135184</v>
      </c>
      <c r="B6" s="5">
        <v>0</v>
      </c>
      <c r="C6" s="5" t="str">
        <f>VLOOKUP(A6,HOP!A:H,8,0)</f>
        <v>0.00</v>
      </c>
      <c r="D6" s="5">
        <f>VLOOKUP(A6,HOP!A:B,2,0)</f>
        <v>1971315</v>
      </c>
      <c r="E6" s="5">
        <f>B6-C6</f>
        <v>0</v>
      </c>
      <c r="K6" s="5" t="str">
        <f>$K$1&amp;D6</f>
        <v>,1971315</v>
      </c>
    </row>
    <row r="7" s="4" customFormat="1" spans="1:11">
      <c r="A7" s="4">
        <v>14390239961</v>
      </c>
      <c r="B7" s="4">
        <v>70</v>
      </c>
      <c r="C7" s="4" t="str">
        <f>VLOOKUP(A7,HOP!A:H,8,0)</f>
        <v>70.00</v>
      </c>
      <c r="D7" s="4">
        <f>VLOOKUP(A7,HOP!A:B,2,0)</f>
        <v>1977554</v>
      </c>
      <c r="E7" s="4">
        <f>B7-C7</f>
        <v>0</v>
      </c>
      <c r="K7" s="4" t="str">
        <f>$K$1&amp;D7</f>
        <v>,1977554</v>
      </c>
    </row>
    <row r="8" s="4" customFormat="1" spans="1:11">
      <c r="A8" s="5">
        <v>14364764966</v>
      </c>
      <c r="B8" s="5">
        <v>0</v>
      </c>
      <c r="C8" s="5" t="str">
        <f>VLOOKUP(A8,HOP!A:H,8,0)</f>
        <v>136.00</v>
      </c>
      <c r="D8" s="5">
        <f>VLOOKUP(A8,HOP!A:B,2,0)</f>
        <v>1970877</v>
      </c>
      <c r="E8" s="5">
        <f>B8-C8</f>
        <v>-136</v>
      </c>
      <c r="F8" s="4" t="s">
        <v>71</v>
      </c>
      <c r="K8" s="5" t="str">
        <f>$K$1&amp;D8</f>
        <v>,1970877</v>
      </c>
    </row>
    <row r="9" s="4" customFormat="1" spans="1:11">
      <c r="A9" s="4">
        <v>14390394495</v>
      </c>
      <c r="B9" s="4">
        <v>30</v>
      </c>
      <c r="C9" s="4" t="str">
        <f>VLOOKUP(A9,HOP!A:H,8,0)</f>
        <v>30.00</v>
      </c>
      <c r="D9" s="4">
        <f>VLOOKUP(A9,HOP!A:B,2,0)</f>
        <v>1977616</v>
      </c>
      <c r="E9" s="4">
        <f t="shared" ref="E8:E19" si="0">B9-C9</f>
        <v>0</v>
      </c>
      <c r="K9" s="4" t="str">
        <f t="shared" ref="K8:K19" si="1">$K$1&amp;D9</f>
        <v>,1977616</v>
      </c>
    </row>
    <row r="10" s="4" customFormat="1" spans="1:11">
      <c r="A10" s="4">
        <v>14390529833</v>
      </c>
      <c r="B10" s="4">
        <v>176</v>
      </c>
      <c r="C10" s="4" t="str">
        <f>VLOOKUP(A10,HOP!A:H,8,0)</f>
        <v>176.00</v>
      </c>
      <c r="D10" s="4">
        <f>VLOOKUP(A10,HOP!A:B,2,0)</f>
        <v>1977634</v>
      </c>
      <c r="E10" s="4">
        <f t="shared" si="0"/>
        <v>0</v>
      </c>
      <c r="K10" s="4" t="str">
        <f t="shared" si="1"/>
        <v>,1977634</v>
      </c>
    </row>
    <row r="11" s="4" customFormat="1" spans="1:11">
      <c r="A11" s="4">
        <v>14392943734</v>
      </c>
      <c r="B11" s="4">
        <v>29</v>
      </c>
      <c r="C11" s="4" t="str">
        <f>VLOOKUP(A11,HOP!A:H,8,0)</f>
        <v>29.00</v>
      </c>
      <c r="D11" s="4">
        <f>VLOOKUP(A11,HOP!A:B,2,0)</f>
        <v>1977722</v>
      </c>
      <c r="E11" s="4">
        <f t="shared" si="0"/>
        <v>0</v>
      </c>
      <c r="K11" s="4" t="str">
        <f t="shared" si="1"/>
        <v>,1977722</v>
      </c>
    </row>
    <row r="12" s="4" customFormat="1" spans="1:11">
      <c r="A12" s="4">
        <v>14395441425</v>
      </c>
      <c r="B12" s="4">
        <v>84</v>
      </c>
      <c r="C12" s="4" t="str">
        <f>VLOOKUP(A12,HOP!A:H,8,0)</f>
        <v>84.00</v>
      </c>
      <c r="D12" s="4">
        <f>VLOOKUP(A12,HOP!A:B,2,0)</f>
        <v>1978614</v>
      </c>
      <c r="E12" s="4">
        <f t="shared" si="0"/>
        <v>0</v>
      </c>
      <c r="K12" s="4" t="str">
        <f t="shared" si="1"/>
        <v>,1978614</v>
      </c>
    </row>
    <row r="13" s="4" customFormat="1" spans="1:11">
      <c r="A13" s="4">
        <v>14395523948</v>
      </c>
      <c r="B13" s="4">
        <v>25</v>
      </c>
      <c r="C13" s="4" t="str">
        <f>VLOOKUP(A13,HOP!A:H,8,0)</f>
        <v>25.00</v>
      </c>
      <c r="D13" s="4">
        <f>VLOOKUP(A13,HOP!A:B,2,0)</f>
        <v>1978677</v>
      </c>
      <c r="E13" s="4">
        <f t="shared" si="0"/>
        <v>0</v>
      </c>
      <c r="K13" s="4" t="str">
        <f t="shared" si="1"/>
        <v>,1978677</v>
      </c>
    </row>
    <row r="14" s="4" customFormat="1" spans="1:11">
      <c r="A14" s="4">
        <v>14396455228</v>
      </c>
      <c r="B14" s="4">
        <v>31</v>
      </c>
      <c r="C14" s="4" t="str">
        <f>VLOOKUP(A14,HOP!A:H,8,0)</f>
        <v>31.00</v>
      </c>
      <c r="D14" s="4">
        <f>VLOOKUP(A14,HOP!A:B,2,0)</f>
        <v>1979187</v>
      </c>
      <c r="E14" s="4">
        <f t="shared" si="0"/>
        <v>0</v>
      </c>
      <c r="K14" s="4" t="str">
        <f t="shared" si="1"/>
        <v>,1979187</v>
      </c>
    </row>
    <row r="15" s="4" customFormat="1" spans="1:11">
      <c r="A15" s="4">
        <v>14396602653</v>
      </c>
      <c r="B15" s="4">
        <v>25</v>
      </c>
      <c r="C15" s="4" t="str">
        <f>VLOOKUP(A15,HOP!A:H,8,0)</f>
        <v>25.00</v>
      </c>
      <c r="D15" s="4">
        <f>VLOOKUP(A15,HOP!A:B,2,0)</f>
        <v>1979255</v>
      </c>
      <c r="E15" s="4">
        <f t="shared" si="0"/>
        <v>0</v>
      </c>
      <c r="K15" s="4" t="str">
        <f t="shared" si="1"/>
        <v>,1979255</v>
      </c>
    </row>
    <row r="16" s="4" customFormat="1" spans="1:11">
      <c r="A16" s="4">
        <v>14396860536</v>
      </c>
      <c r="B16" s="4">
        <v>34</v>
      </c>
      <c r="C16" s="4" t="str">
        <f>VLOOKUP(A16,HOP!A:H,8,0)</f>
        <v>34.00</v>
      </c>
      <c r="D16" s="4">
        <f>VLOOKUP(A16,HOP!A:B,2,0)</f>
        <v>1979397</v>
      </c>
      <c r="E16" s="4">
        <f t="shared" si="0"/>
        <v>0</v>
      </c>
      <c r="K16" s="4" t="str">
        <f t="shared" si="1"/>
        <v>,1979397</v>
      </c>
    </row>
    <row r="17" s="4" customFormat="1" spans="1:11">
      <c r="A17" s="4">
        <v>14399616192</v>
      </c>
      <c r="B17" s="4">
        <v>25</v>
      </c>
      <c r="C17" s="4" t="str">
        <f>VLOOKUP(A17,HOP!A:H,8,0)</f>
        <v>25.00</v>
      </c>
      <c r="D17" s="4">
        <f>VLOOKUP(A17,HOP!A:B,2,0)</f>
        <v>1980240</v>
      </c>
      <c r="E17" s="4">
        <f t="shared" si="0"/>
        <v>0</v>
      </c>
      <c r="K17" s="4" t="str">
        <f t="shared" si="1"/>
        <v>,1980240</v>
      </c>
    </row>
    <row r="18" s="4" customFormat="1" spans="1:11">
      <c r="A18" s="4">
        <v>14399774297</v>
      </c>
      <c r="B18" s="4">
        <v>26</v>
      </c>
      <c r="C18" s="4" t="str">
        <f>VLOOKUP(A18,HOP!A:H,8,0)</f>
        <v>26.00</v>
      </c>
      <c r="D18" s="4">
        <f>VLOOKUP(A18,HOP!A:B,2,0)</f>
        <v>1980325</v>
      </c>
      <c r="E18" s="4">
        <f t="shared" si="0"/>
        <v>0</v>
      </c>
      <c r="K18" s="4" t="str">
        <f t="shared" si="1"/>
        <v>,1980325</v>
      </c>
    </row>
    <row r="20" spans="2:2">
      <c r="B20" s="4">
        <f>SUM(B2:B19)</f>
        <v>934</v>
      </c>
    </row>
    <row r="22" spans="1:1">
      <c r="A22" s="4" t="s">
        <v>72</v>
      </c>
    </row>
    <row r="23" spans="1:1">
      <c r="A23" s="4" t="s">
        <v>73</v>
      </c>
    </row>
    <row r="24" spans="1:1">
      <c r="A24" s="4" t="s">
        <v>74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2" sqref="A2:B17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75</v>
      </c>
      <c r="B1" s="2" t="s">
        <v>76</v>
      </c>
      <c r="C1" s="2" t="s">
        <v>77</v>
      </c>
      <c r="D1" s="2" t="s">
        <v>78</v>
      </c>
      <c r="E1" s="2" t="s">
        <v>5</v>
      </c>
      <c r="F1" s="2" t="s">
        <v>79</v>
      </c>
      <c r="G1" s="2" t="s">
        <v>80</v>
      </c>
      <c r="H1" s="2" t="s">
        <v>81</v>
      </c>
      <c r="I1" s="2" t="s">
        <v>82</v>
      </c>
      <c r="J1" s="2" t="s">
        <v>83</v>
      </c>
      <c r="K1" s="2" t="s">
        <v>17</v>
      </c>
    </row>
    <row r="2" s="1" customFormat="1" ht="20" customHeight="1" spans="1:11">
      <c r="A2" s="3">
        <v>14399774297</v>
      </c>
      <c r="B2" s="3">
        <v>1980325</v>
      </c>
      <c r="C2" s="2" t="s">
        <v>84</v>
      </c>
      <c r="D2" s="2" t="s">
        <v>85</v>
      </c>
      <c r="E2" s="2" t="s">
        <v>86</v>
      </c>
      <c r="F2" s="2" t="s">
        <v>87</v>
      </c>
      <c r="G2" s="2" t="s">
        <v>25</v>
      </c>
      <c r="H2" s="2" t="s">
        <v>88</v>
      </c>
      <c r="I2" s="2" t="s">
        <v>89</v>
      </c>
      <c r="J2" s="2" t="s">
        <v>89</v>
      </c>
      <c r="K2" s="2" t="s">
        <v>90</v>
      </c>
    </row>
    <row r="3" s="1" customFormat="1" ht="20" customHeight="1" spans="1:11">
      <c r="A3" s="3">
        <v>14399616192</v>
      </c>
      <c r="B3" s="3">
        <v>1980240</v>
      </c>
      <c r="C3" s="2" t="s">
        <v>84</v>
      </c>
      <c r="D3" s="2" t="s">
        <v>91</v>
      </c>
      <c r="E3" s="2" t="s">
        <v>86</v>
      </c>
      <c r="F3" s="2" t="s">
        <v>87</v>
      </c>
      <c r="G3" s="2" t="s">
        <v>25</v>
      </c>
      <c r="H3" s="2" t="s">
        <v>92</v>
      </c>
      <c r="I3" s="2" t="s">
        <v>89</v>
      </c>
      <c r="J3" s="2" t="s">
        <v>89</v>
      </c>
      <c r="K3" s="2" t="s">
        <v>93</v>
      </c>
    </row>
    <row r="4" s="1" customFormat="1" ht="20" customHeight="1" spans="1:11">
      <c r="A4" s="3">
        <v>14396860536</v>
      </c>
      <c r="B4" s="3">
        <v>1979397</v>
      </c>
      <c r="C4" s="2" t="s">
        <v>94</v>
      </c>
      <c r="D4" s="2" t="s">
        <v>95</v>
      </c>
      <c r="E4" s="2" t="s">
        <v>96</v>
      </c>
      <c r="F4" s="2" t="s">
        <v>86</v>
      </c>
      <c r="G4" s="2" t="s">
        <v>25</v>
      </c>
      <c r="H4" s="2" t="s">
        <v>97</v>
      </c>
      <c r="I4" s="2" t="s">
        <v>89</v>
      </c>
      <c r="J4" s="2" t="s">
        <v>89</v>
      </c>
      <c r="K4" s="2" t="s">
        <v>98</v>
      </c>
    </row>
    <row r="5" s="1" customFormat="1" ht="20" customHeight="1" spans="1:11">
      <c r="A5" s="3">
        <v>14396602653</v>
      </c>
      <c r="B5" s="3">
        <v>1979255</v>
      </c>
      <c r="C5" s="2" t="s">
        <v>84</v>
      </c>
      <c r="D5" s="2" t="s">
        <v>99</v>
      </c>
      <c r="E5" s="2" t="s">
        <v>96</v>
      </c>
      <c r="F5" s="2" t="s">
        <v>86</v>
      </c>
      <c r="G5" s="2" t="s">
        <v>25</v>
      </c>
      <c r="H5" s="2" t="s">
        <v>92</v>
      </c>
      <c r="I5" s="2" t="s">
        <v>89</v>
      </c>
      <c r="J5" s="2" t="s">
        <v>89</v>
      </c>
      <c r="K5" s="2" t="s">
        <v>100</v>
      </c>
    </row>
    <row r="6" s="1" customFormat="1" ht="20" customHeight="1" spans="1:11">
      <c r="A6" s="3">
        <v>14396455228</v>
      </c>
      <c r="B6" s="3">
        <v>1979187</v>
      </c>
      <c r="C6" s="2" t="s">
        <v>101</v>
      </c>
      <c r="D6" s="2" t="s">
        <v>102</v>
      </c>
      <c r="E6" s="2" t="s">
        <v>96</v>
      </c>
      <c r="F6" s="2" t="s">
        <v>86</v>
      </c>
      <c r="G6" s="2" t="s">
        <v>25</v>
      </c>
      <c r="H6" s="2" t="s">
        <v>103</v>
      </c>
      <c r="I6" s="2" t="s">
        <v>89</v>
      </c>
      <c r="J6" s="2" t="s">
        <v>89</v>
      </c>
      <c r="K6" s="2" t="s">
        <v>104</v>
      </c>
    </row>
    <row r="7" s="1" customFormat="1" ht="20" customHeight="1" spans="1:11">
      <c r="A7" s="3">
        <v>14395523948</v>
      </c>
      <c r="B7" s="3">
        <v>1978677</v>
      </c>
      <c r="C7" s="2" t="s">
        <v>105</v>
      </c>
      <c r="D7" s="2" t="s">
        <v>106</v>
      </c>
      <c r="E7" s="2" t="s">
        <v>96</v>
      </c>
      <c r="F7" s="2" t="s">
        <v>86</v>
      </c>
      <c r="G7" s="2" t="s">
        <v>25</v>
      </c>
      <c r="H7" s="2" t="s">
        <v>92</v>
      </c>
      <c r="I7" s="2" t="s">
        <v>89</v>
      </c>
      <c r="J7" s="2" t="s">
        <v>89</v>
      </c>
      <c r="K7" s="2" t="s">
        <v>107</v>
      </c>
    </row>
    <row r="8" s="1" customFormat="1" ht="20" customHeight="1" spans="1:11">
      <c r="A8" s="3">
        <v>14395441425</v>
      </c>
      <c r="B8" s="3">
        <v>1978614</v>
      </c>
      <c r="C8" s="2" t="s">
        <v>108</v>
      </c>
      <c r="D8" s="2" t="s">
        <v>109</v>
      </c>
      <c r="E8" s="2" t="s">
        <v>96</v>
      </c>
      <c r="F8" s="2" t="s">
        <v>86</v>
      </c>
      <c r="G8" s="2" t="s">
        <v>25</v>
      </c>
      <c r="H8" s="2" t="s">
        <v>110</v>
      </c>
      <c r="I8" s="2" t="s">
        <v>89</v>
      </c>
      <c r="J8" s="2" t="s">
        <v>89</v>
      </c>
      <c r="K8" s="2" t="s">
        <v>111</v>
      </c>
    </row>
    <row r="9" s="1" customFormat="1" ht="20" customHeight="1" spans="1:11">
      <c r="A9" s="3">
        <v>14392943734</v>
      </c>
      <c r="B9" s="3">
        <v>1977722</v>
      </c>
      <c r="C9" s="2" t="s">
        <v>112</v>
      </c>
      <c r="D9" s="2" t="s">
        <v>113</v>
      </c>
      <c r="E9" s="2" t="s">
        <v>86</v>
      </c>
      <c r="F9" s="2" t="s">
        <v>87</v>
      </c>
      <c r="G9" s="2" t="s">
        <v>25</v>
      </c>
      <c r="H9" s="2" t="s">
        <v>114</v>
      </c>
      <c r="I9" s="2" t="s">
        <v>89</v>
      </c>
      <c r="J9" s="2" t="s">
        <v>89</v>
      </c>
      <c r="K9" s="2" t="s">
        <v>115</v>
      </c>
    </row>
    <row r="10" s="1" customFormat="1" ht="20" customHeight="1" spans="1:11">
      <c r="A10" s="3">
        <v>14390529833</v>
      </c>
      <c r="B10" s="3">
        <v>1977634</v>
      </c>
      <c r="C10" s="2" t="s">
        <v>108</v>
      </c>
      <c r="D10" s="2" t="s">
        <v>116</v>
      </c>
      <c r="E10" s="2" t="s">
        <v>117</v>
      </c>
      <c r="F10" s="2" t="s">
        <v>96</v>
      </c>
      <c r="G10" s="2" t="s">
        <v>25</v>
      </c>
      <c r="H10" s="2" t="s">
        <v>118</v>
      </c>
      <c r="I10" s="2" t="s">
        <v>89</v>
      </c>
      <c r="J10" s="2" t="s">
        <v>89</v>
      </c>
      <c r="K10" s="2" t="s">
        <v>119</v>
      </c>
    </row>
    <row r="11" s="1" customFormat="1" ht="20" customHeight="1" spans="1:11">
      <c r="A11" s="3">
        <v>14390394495</v>
      </c>
      <c r="B11" s="3">
        <v>1977616</v>
      </c>
      <c r="C11" s="2" t="s">
        <v>120</v>
      </c>
      <c r="D11" s="2" t="s">
        <v>121</v>
      </c>
      <c r="E11" s="2" t="s">
        <v>122</v>
      </c>
      <c r="F11" s="2" t="s">
        <v>96</v>
      </c>
      <c r="G11" s="2" t="s">
        <v>25</v>
      </c>
      <c r="H11" s="2" t="s">
        <v>123</v>
      </c>
      <c r="I11" s="2" t="s">
        <v>89</v>
      </c>
      <c r="J11" s="2" t="s">
        <v>89</v>
      </c>
      <c r="K11" s="2" t="s">
        <v>124</v>
      </c>
    </row>
    <row r="12" s="1" customFormat="1" ht="20" customHeight="1" spans="1:11">
      <c r="A12" s="3">
        <v>14390239961</v>
      </c>
      <c r="B12" s="3">
        <v>1977554</v>
      </c>
      <c r="C12" s="2" t="s">
        <v>125</v>
      </c>
      <c r="D12" s="2" t="s">
        <v>126</v>
      </c>
      <c r="E12" s="2" t="s">
        <v>86</v>
      </c>
      <c r="F12" s="2" t="s">
        <v>87</v>
      </c>
      <c r="G12" s="2" t="s">
        <v>25</v>
      </c>
      <c r="H12" s="2" t="s">
        <v>127</v>
      </c>
      <c r="I12" s="2" t="s">
        <v>89</v>
      </c>
      <c r="J12" s="2" t="s">
        <v>89</v>
      </c>
      <c r="K12" s="2" t="s">
        <v>128</v>
      </c>
    </row>
    <row r="13" s="1" customFormat="1" ht="20" customHeight="1" spans="1:11">
      <c r="A13" s="3">
        <v>14388368380</v>
      </c>
      <c r="B13" s="3">
        <v>1977023</v>
      </c>
      <c r="C13" s="2" t="s">
        <v>129</v>
      </c>
      <c r="D13" s="2" t="s">
        <v>130</v>
      </c>
      <c r="E13" s="2" t="s">
        <v>117</v>
      </c>
      <c r="F13" s="2" t="s">
        <v>122</v>
      </c>
      <c r="G13" s="2" t="s">
        <v>25</v>
      </c>
      <c r="H13" s="2" t="s">
        <v>131</v>
      </c>
      <c r="I13" s="2" t="s">
        <v>89</v>
      </c>
      <c r="J13" s="2" t="s">
        <v>89</v>
      </c>
      <c r="K13" s="2" t="s">
        <v>132</v>
      </c>
    </row>
    <row r="14" s="1" customFormat="1" ht="20" customHeight="1" spans="1:11">
      <c r="A14" s="3">
        <v>14368135184</v>
      </c>
      <c r="B14" s="3">
        <v>1971315</v>
      </c>
      <c r="C14" s="2" t="s">
        <v>133</v>
      </c>
      <c r="D14" s="2" t="s">
        <v>134</v>
      </c>
      <c r="E14" s="2" t="s">
        <v>135</v>
      </c>
      <c r="F14" s="2" t="s">
        <v>117</v>
      </c>
      <c r="G14" s="2" t="s">
        <v>25</v>
      </c>
      <c r="H14" s="2" t="s">
        <v>136</v>
      </c>
      <c r="I14" s="2" t="s">
        <v>89</v>
      </c>
      <c r="J14" s="2" t="s">
        <v>89</v>
      </c>
      <c r="K14" s="2" t="s">
        <v>137</v>
      </c>
    </row>
    <row r="15" s="1" customFormat="1" ht="20" customHeight="1" spans="1:11">
      <c r="A15" s="3">
        <v>14364764966</v>
      </c>
      <c r="B15" s="3">
        <v>1970877</v>
      </c>
      <c r="C15" s="2" t="s">
        <v>138</v>
      </c>
      <c r="D15" s="2" t="s">
        <v>139</v>
      </c>
      <c r="E15" s="2" t="s">
        <v>86</v>
      </c>
      <c r="F15" s="2" t="s">
        <v>87</v>
      </c>
      <c r="G15" s="2" t="s">
        <v>25</v>
      </c>
      <c r="H15" s="2" t="s">
        <v>140</v>
      </c>
      <c r="I15" s="2" t="s">
        <v>89</v>
      </c>
      <c r="J15" s="2" t="s">
        <v>89</v>
      </c>
      <c r="K15" s="2" t="s">
        <v>141</v>
      </c>
    </row>
    <row r="16" s="1" customFormat="1" ht="20" customHeight="1" spans="1:11">
      <c r="A16" s="3">
        <v>14362943817</v>
      </c>
      <c r="B16" s="3">
        <v>1970354</v>
      </c>
      <c r="C16" s="2" t="s">
        <v>142</v>
      </c>
      <c r="D16" s="2" t="s">
        <v>143</v>
      </c>
      <c r="E16" s="2" t="s">
        <v>144</v>
      </c>
      <c r="F16" s="2" t="s">
        <v>145</v>
      </c>
      <c r="G16" s="2" t="s">
        <v>25</v>
      </c>
      <c r="H16" s="2" t="s">
        <v>146</v>
      </c>
      <c r="I16" s="2" t="s">
        <v>89</v>
      </c>
      <c r="J16" s="2" t="s">
        <v>89</v>
      </c>
      <c r="K16" s="2" t="s">
        <v>147</v>
      </c>
    </row>
    <row r="17" s="1" customFormat="1" ht="20" customHeight="1" spans="1:11">
      <c r="A17" s="3">
        <v>12397483579</v>
      </c>
      <c r="B17" s="3">
        <v>1809718</v>
      </c>
      <c r="C17" s="2" t="s">
        <v>148</v>
      </c>
      <c r="D17" s="2" t="s">
        <v>149</v>
      </c>
      <c r="E17" s="2" t="s">
        <v>135</v>
      </c>
      <c r="F17" s="2" t="s">
        <v>122</v>
      </c>
      <c r="G17" s="2" t="s">
        <v>150</v>
      </c>
      <c r="H17" s="2" t="s">
        <v>136</v>
      </c>
      <c r="I17" s="2" t="s">
        <v>89</v>
      </c>
      <c r="J17" s="2" t="s">
        <v>89</v>
      </c>
      <c r="K17" s="2" t="s">
        <v>151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2021-02-19T08:00:12Z</dcterms:created>
  <dcterms:modified xsi:type="dcterms:W3CDTF">2021-02-19T08:11:06Z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