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1" hidden="1">订单详情!$A$1:$J$41</definedName>
    <definedName name="_xlnm._FilterDatabase" localSheetId="5" hidden="1">对账!$A$1:$K$41</definedName>
  </definedNames>
  <calcPr calcId="144525"/>
</workbook>
</file>

<file path=xl/sharedStrings.xml><?xml version="1.0" encoding="utf-8"?>
<sst xmlns="http://schemas.openxmlformats.org/spreadsheetml/2006/main" count="1025" uniqueCount="478">
  <si>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</si>
  <si>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</si>
  <si>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</si>
  <si>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</si>
  <si>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</si>
  <si>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</si>
  <si>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</si>
  <si>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</si>
  <si>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</si>
  <si>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639159980</t>
  </si>
  <si>
    <t>20210208-20210214</t>
  </si>
  <si>
    <t>UTC+08:00</t>
  </si>
  <si>
    <t>人民币(CNY)</t>
  </si>
  <si>
    <t>34616.00</t>
  </si>
  <si>
    <t>-3610.00</t>
  </si>
  <si>
    <t>0.00</t>
  </si>
  <si>
    <t>31006.00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</si>
  <si>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</si>
  <si>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</si>
  <si>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</si>
  <si>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</si>
  <si>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</si>
  <si>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</si>
  <si>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</si>
  <si>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</si>
  <si>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</si>
  <si>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</si>
  <si>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</si>
  <si>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Macow</t>
  </si>
  <si>
    <t>1975725</t>
  </si>
  <si>
    <t>2341871963350292320</t>
  </si>
  <si>
    <t>高级房</t>
  </si>
  <si>
    <t>2021-02-07~2021-02-08</t>
  </si>
  <si>
    <t>LI/HAIYAN,LI/HAIYAN</t>
  </si>
  <si>
    <t>7.56</t>
  </si>
  <si>
    <t>108.00</t>
  </si>
  <si>
    <t>1975915</t>
  </si>
  <si>
    <t>2485987151430633914</t>
  </si>
  <si>
    <t>豪华双床房</t>
  </si>
  <si>
    <t>pan/luoxiao,pan/luoxiao</t>
  </si>
  <si>
    <t>36.61</t>
  </si>
  <si>
    <t>523.00</t>
  </si>
  <si>
    <t>1976192</t>
  </si>
  <si>
    <t>2774217527586625170</t>
  </si>
  <si>
    <t>Superior Double Room</t>
  </si>
  <si>
    <t>LIN/BAICHENG,LIN/BAICHENG</t>
  </si>
  <si>
    <t>10.29</t>
  </si>
  <si>
    <t>147.00</t>
  </si>
  <si>
    <t>99624584</t>
  </si>
  <si>
    <t>2341871963264683648</t>
  </si>
  <si>
    <t>豪华维多利亚港房</t>
  </si>
  <si>
    <t>2021-02-08~2021-02-09</t>
  </si>
  <si>
    <t>陈园圆,LIU/ZHE</t>
  </si>
  <si>
    <t>170.59</t>
  </si>
  <si>
    <t>2437.00</t>
  </si>
  <si>
    <t>1976491</t>
  </si>
  <si>
    <t>2485987151439600058</t>
  </si>
  <si>
    <t>1976493</t>
  </si>
  <si>
    <t>2918332715667194548</t>
  </si>
  <si>
    <t>豪华双床客房</t>
  </si>
  <si>
    <t>xu/jiameng,xu/jiameng</t>
  </si>
  <si>
    <t>8.26</t>
  </si>
  <si>
    <t>118.00</t>
  </si>
  <si>
    <t>1976396</t>
  </si>
  <si>
    <t>3062447903741203146</t>
  </si>
  <si>
    <t>Yang/su,Yang/su,RAn/tinglan</t>
  </si>
  <si>
    <t>1971856</t>
  </si>
  <si>
    <t>1971856,1971856</t>
  </si>
  <si>
    <t>3134505497722993347</t>
  </si>
  <si>
    <t>顶级双床房</t>
  </si>
  <si>
    <t>2021-02-07~2021-02-09</t>
  </si>
  <si>
    <t>Wang/Haoyu,Wang/Haoyu,Wang/Jing</t>
  </si>
  <si>
    <t>62.44</t>
  </si>
  <si>
    <t>892.00</t>
  </si>
  <si>
    <t>1943789</t>
  </si>
  <si>
    <t>1943789,1943789</t>
  </si>
  <si>
    <t>3206563091371221308</t>
  </si>
  <si>
    <t>豪华双床房-城市景观</t>
  </si>
  <si>
    <t>Li/Jing Lun,Li/Jing Lun,Li/Pak U</t>
  </si>
  <si>
    <t>87.36</t>
  </si>
  <si>
    <t>1248.00</t>
  </si>
  <si>
    <t>1976101</t>
  </si>
  <si>
    <t>1976101,1976101</t>
  </si>
  <si>
    <t>2341871963358804920</t>
  </si>
  <si>
    <t>Resort  Double Room</t>
  </si>
  <si>
    <t>2021-02-08~2021-02-10</t>
  </si>
  <si>
    <t>GUO/JIEFANG,GUO/JIEFANG,WANG/XIAOMIN</t>
  </si>
  <si>
    <t>69.02</t>
  </si>
  <si>
    <t>986.00</t>
  </si>
  <si>
    <t>1977170</t>
  </si>
  <si>
    <t>2630102339527788576</t>
  </si>
  <si>
    <t>豪华大床房-城市景观</t>
  </si>
  <si>
    <t>2021-02-09~2021-02-10</t>
  </si>
  <si>
    <t>huang/qiyun,huang/qiyun,xiao/zhiyong</t>
  </si>
  <si>
    <t>40.25</t>
  </si>
  <si>
    <t>575.00</t>
  </si>
  <si>
    <t>1975641</t>
  </si>
  <si>
    <t>2702159933538688285</t>
  </si>
  <si>
    <t>城景高级双床房</t>
  </si>
  <si>
    <t>Feng/Junzai,Feng/Junzai,Cui/Lingmin</t>
  </si>
  <si>
    <t>32.97</t>
  </si>
  <si>
    <t>471.00</t>
  </si>
  <si>
    <t>1975755</t>
  </si>
  <si>
    <t>1975755,1975755</t>
  </si>
  <si>
    <t>2918332715655150224</t>
  </si>
  <si>
    <t>ZHANG /Jianguang ,ZHANG /Jianguang ,LI/ZHAOLIN</t>
  </si>
  <si>
    <t>59.92</t>
  </si>
  <si>
    <t>856.00</t>
  </si>
  <si>
    <t>1977076</t>
  </si>
  <si>
    <t>2918332715677553988</t>
  </si>
  <si>
    <t>顶级大床</t>
  </si>
  <si>
    <t>Lu/Tao,Lu/Tao</t>
  </si>
  <si>
    <t>30.17</t>
  </si>
  <si>
    <t>431.00</t>
  </si>
  <si>
    <t>Los Angeles</t>
  </si>
  <si>
    <t>98261071</t>
  </si>
  <si>
    <t>3062447903503073034</t>
  </si>
  <si>
    <t>传统特大床房</t>
  </si>
  <si>
    <t>WANG/YAO,WANG/YAO</t>
  </si>
  <si>
    <t>44.52</t>
  </si>
  <si>
    <t>636.00</t>
  </si>
  <si>
    <t>1975850</t>
  </si>
  <si>
    <t>1975850,1975850</t>
  </si>
  <si>
    <t>3134505497770607311</t>
  </si>
  <si>
    <t>豪华大床房</t>
  </si>
  <si>
    <t>zhou/yaxin,zhou/yaxin,yu/baocheng</t>
  </si>
  <si>
    <t>73.22</t>
  </si>
  <si>
    <t>1046.00</t>
  </si>
  <si>
    <t>HongKong</t>
  </si>
  <si>
    <t>1973448</t>
  </si>
  <si>
    <t>1973448,1973448,1973448,1973448,1973448,1973448</t>
  </si>
  <si>
    <t>3206563091775548580</t>
  </si>
  <si>
    <t>高级客房</t>
  </si>
  <si>
    <t>2021-02-04~2021-02-10</t>
  </si>
  <si>
    <t>LIU/LIUChunxiao,LIU/LIUChunxiao</t>
  </si>
  <si>
    <t>119.14</t>
  </si>
  <si>
    <t>1702.00</t>
  </si>
  <si>
    <t>1977127</t>
  </si>
  <si>
    <t>3350678279905710558</t>
  </si>
  <si>
    <t>wang/yanyan,wang/yanyan</t>
  </si>
  <si>
    <t>29.89</t>
  </si>
  <si>
    <t>427.00</t>
  </si>
  <si>
    <t>99741118</t>
  </si>
  <si>
    <t>99741118,99741118,99741118,99741118,99741118,99741118</t>
  </si>
  <si>
    <t>2341871963272778880</t>
  </si>
  <si>
    <t>一卧特大床公寓房带城景</t>
  </si>
  <si>
    <t>2021-02-05~2021-02-11</t>
  </si>
  <si>
    <t>LAIWANLI,DOU/WEI</t>
  </si>
  <si>
    <t>168.42</t>
  </si>
  <si>
    <t>2406.00</t>
  </si>
  <si>
    <t>1975660</t>
  </si>
  <si>
    <t>2774217527576941886</t>
  </si>
  <si>
    <t>2021-02-10~2021-02-11</t>
  </si>
  <si>
    <t>ZHANG/YONGDE,ZHANG/YONGDE,JIA/XIAOLING</t>
  </si>
  <si>
    <t>1971281</t>
  </si>
  <si>
    <t>3278620685784143301</t>
  </si>
  <si>
    <t>Chan/Chor sin,Chan/Chor sin</t>
  </si>
  <si>
    <t>13.79</t>
  </si>
  <si>
    <t>197.00</t>
  </si>
  <si>
    <t>1975988</t>
  </si>
  <si>
    <t>1975988,1975988,1975988</t>
  </si>
  <si>
    <t>3278620685849539717</t>
  </si>
  <si>
    <t>豪华贝丽套房</t>
  </si>
  <si>
    <t>2021-02-08~2021-02-11</t>
  </si>
  <si>
    <t>yang/yao,yang/yao,dong/chao</t>
  </si>
  <si>
    <t>149.87</t>
  </si>
  <si>
    <t>2141.00</t>
  </si>
  <si>
    <t>1978133</t>
  </si>
  <si>
    <t>3278620685883612321</t>
  </si>
  <si>
    <t>百老汇大床房</t>
  </si>
  <si>
    <t>Wu/QingXiang,Wu/QingXiang</t>
  </si>
  <si>
    <t>26.46</t>
  </si>
  <si>
    <t>378.00</t>
  </si>
  <si>
    <t>1977496</t>
  </si>
  <si>
    <t>1977496,1977496</t>
  </si>
  <si>
    <t>2774217527608929670</t>
  </si>
  <si>
    <t>豪华特大床房</t>
  </si>
  <si>
    <t>2021-02-10~2021-02-12</t>
  </si>
  <si>
    <t>NIE/chun yang,NIE/chun yang,Cai/yue</t>
  </si>
  <si>
    <t>85.68</t>
  </si>
  <si>
    <t>1224.00</t>
  </si>
  <si>
    <t>1978228</t>
  </si>
  <si>
    <t>3278620685884713621</t>
  </si>
  <si>
    <t>Deluxe Room</t>
  </si>
  <si>
    <t>2021-02-11~2021-02-12</t>
  </si>
  <si>
    <t>su/meihua,su/meihua</t>
  </si>
  <si>
    <t>45.92</t>
  </si>
  <si>
    <t>656.00</t>
  </si>
  <si>
    <t>1938441</t>
  </si>
  <si>
    <t>3350678279291709106</t>
  </si>
  <si>
    <t>Chen/Xin,Chen/Xin,Chen/JUNLONG</t>
  </si>
  <si>
    <t>44.66</t>
  </si>
  <si>
    <t>638.00</t>
  </si>
  <si>
    <t>1966039</t>
  </si>
  <si>
    <t>2341871963120923264</t>
  </si>
  <si>
    <t>度假大床客房</t>
  </si>
  <si>
    <t>2021-02-12~2021-02-13</t>
  </si>
  <si>
    <t>QiaoHao,LI/JIAN</t>
  </si>
  <si>
    <t>37.66</t>
  </si>
  <si>
    <t>538.00</t>
  </si>
  <si>
    <t>1971353</t>
  </si>
  <si>
    <t>2341871963291406720</t>
  </si>
  <si>
    <t>豪华房</t>
  </si>
  <si>
    <t>congmingdian,Pimphan/Nattapol,TBA/TBA</t>
  </si>
  <si>
    <t>37.31</t>
  </si>
  <si>
    <t>533.00</t>
  </si>
  <si>
    <t>1972061</t>
  </si>
  <si>
    <t>2341871963307635584</t>
  </si>
  <si>
    <t>一室套房</t>
  </si>
  <si>
    <t>congmingdian,alan/hooi,TBA/TBA</t>
  </si>
  <si>
    <t>18.55</t>
  </si>
  <si>
    <t>265.00</t>
  </si>
  <si>
    <t>新加坡河景福朋喜来登集团酒店  （Staycation Approved）</t>
  </si>
  <si>
    <t>Singapore</t>
  </si>
  <si>
    <t>73789436</t>
  </si>
  <si>
    <t>2702159933588377393</t>
  </si>
  <si>
    <t>城景豪华特大床房</t>
  </si>
  <si>
    <t>Zhao/Jingyi,Zhao/Jingyi</t>
  </si>
  <si>
    <t>38.36</t>
  </si>
  <si>
    <t>548.00</t>
  </si>
  <si>
    <t>1952354</t>
  </si>
  <si>
    <t>1952354,1952354</t>
  </si>
  <si>
    <t>2846275121282268871</t>
  </si>
  <si>
    <t>Two Queen Junior Suite</t>
  </si>
  <si>
    <t>2021-02-11~2021-02-13</t>
  </si>
  <si>
    <t>wang/peng,wang/peng</t>
  </si>
  <si>
    <t>189.56</t>
  </si>
  <si>
    <t>2708.00</t>
  </si>
  <si>
    <t>73278071</t>
  </si>
  <si>
    <t>2990390309733741097</t>
  </si>
  <si>
    <t>yuan/Jifen,yuan/Jifen</t>
  </si>
  <si>
    <t>96.74</t>
  </si>
  <si>
    <t>1382.00</t>
  </si>
  <si>
    <t>1915392</t>
  </si>
  <si>
    <t>1915392,1915392</t>
  </si>
  <si>
    <t>2341871962039736960</t>
  </si>
  <si>
    <t>2021-02-12~2021-02-14</t>
  </si>
  <si>
    <t>CNBooking,GU/ZHONGXIAN,Meng/JiaNing</t>
  </si>
  <si>
    <t>104.23</t>
  </si>
  <si>
    <t>1489.00</t>
  </si>
  <si>
    <t>华乐酒店 （Staycation Approved）</t>
  </si>
  <si>
    <t>1966397</t>
  </si>
  <si>
    <t>1966397,1966397</t>
  </si>
  <si>
    <t>2341871963124502400</t>
  </si>
  <si>
    <t>都市房</t>
  </si>
  <si>
    <t>QiaoHao,TAN/SHAY LEY</t>
  </si>
  <si>
    <t>126.28</t>
  </si>
  <si>
    <t>1804.00</t>
  </si>
  <si>
    <t>99576369</t>
  </si>
  <si>
    <t>2341871963264068864</t>
  </si>
  <si>
    <t>标准特大床房</t>
  </si>
  <si>
    <t>2021-02-13~2021-02-14</t>
  </si>
  <si>
    <t>客服,MOU/CANGLANG</t>
  </si>
  <si>
    <t>43.05</t>
  </si>
  <si>
    <t>615.00</t>
  </si>
  <si>
    <t>99925728</t>
  </si>
  <si>
    <t>99925728,99925728</t>
  </si>
  <si>
    <t>2341871963295147520</t>
  </si>
  <si>
    <t>Duanlv,Etheridge/Meredith</t>
  </si>
  <si>
    <t>76.30</t>
  </si>
  <si>
    <t>1090.00</t>
  </si>
  <si>
    <t>71043840</t>
  </si>
  <si>
    <t>2413929557358018049</t>
  </si>
  <si>
    <t>Tao/Xiale,Tao/Xiale,Qi/Liling</t>
  </si>
  <si>
    <t>51.38</t>
  </si>
  <si>
    <t>734.00</t>
  </si>
  <si>
    <t>1979920</t>
  </si>
  <si>
    <t>2413929557445021829</t>
  </si>
  <si>
    <t>Cheng/genxian,Cheng/genxian</t>
  </si>
  <si>
    <t>11.83</t>
  </si>
  <si>
    <t>169.00</t>
  </si>
  <si>
    <t>1980112</t>
  </si>
  <si>
    <t>2702159933598181473</t>
  </si>
  <si>
    <t>yu/mengyan,yu/mengyan,liu/linpeng</t>
  </si>
  <si>
    <t>47.60</t>
  </si>
  <si>
    <t>680.00</t>
  </si>
  <si>
    <t>1980095</t>
  </si>
  <si>
    <t>3134505497825971227</t>
  </si>
  <si>
    <t>豪华客房</t>
  </si>
  <si>
    <t>Ma/Xin,Ma/Xin</t>
  </si>
  <si>
    <t>17.43</t>
  </si>
  <si>
    <t>249.00</t>
  </si>
  <si>
    <t>入离日期</t>
  </si>
  <si>
    <t>美团退还技术服务费</t>
  </si>
  <si>
    <t>供应商实际退款金额</t>
  </si>
  <si>
    <t>-189.56</t>
  </si>
  <si>
    <t>-2708.00</t>
  </si>
  <si>
    <t>-32.97</t>
  </si>
  <si>
    <t>-471.00</t>
  </si>
  <si>
    <t>-30.17</t>
  </si>
  <si>
    <t>-431.00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</si>
  <si>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</si>
  <si>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</si>
  <si>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</si>
  <si>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</si>
  <si>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</si>
  <si>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</si>
  <si>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</si>
  <si>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</si>
  <si>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</si>
  <si>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0201澳门人工采集0207</t>
  </si>
  <si>
    <t>0207澳门人工采集T0</t>
  </si>
  <si>
    <t>酒旅抵券</t>
  </si>
  <si>
    <t>0211澳门人工采集T0</t>
  </si>
  <si>
    <t>0211澳门人工采集T1</t>
  </si>
  <si>
    <t>,</t>
  </si>
  <si>
    <t>原单2803.43，结算2437，强制扣款366.43元</t>
  </si>
  <si>
    <t>A210219170106459</t>
  </si>
  <si>
    <t>合计31006元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</si>
  <si>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</si>
  <si>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</si>
  <si>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</si>
  <si>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</si>
  <si>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</si>
  <si>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</si>
  <si>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</si>
  <si>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</si>
  <si>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</si>
  <si>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</si>
  <si>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澳门巴黎人</t>
  </si>
  <si>
    <t>yu mengyan,liu linpeng</t>
  </si>
  <si>
    <t>2021-02-13</t>
  </si>
  <si>
    <t>2021-02-14</t>
  </si>
  <si>
    <t>RMB</t>
  </si>
  <si>
    <t>mengyan/yu</t>
  </si>
  <si>
    <t>2021/2/13 7:44:21</t>
  </si>
  <si>
    <t>澳门利澳酒店</t>
  </si>
  <si>
    <t>Ma Xin</t>
  </si>
  <si>
    <t>Xin/Ma</t>
  </si>
  <si>
    <t>2021/2/13 6:21:57</t>
  </si>
  <si>
    <t>澳门帝濠酒店</t>
  </si>
  <si>
    <t>Cheng genxian</t>
  </si>
  <si>
    <t>genxian/Cheng</t>
  </si>
  <si>
    <t>2021/2/12 22:54:29</t>
  </si>
  <si>
    <t>1978905</t>
  </si>
  <si>
    <t>新加坡河景福朋喜来登集团酒店(SG Clean)</t>
  </si>
  <si>
    <t>Zhao Jingyi</t>
  </si>
  <si>
    <t>2021-02-12</t>
  </si>
  <si>
    <t>Jingyi/Zhao</t>
  </si>
  <si>
    <t>2021/2/12 6:25:43</t>
  </si>
  <si>
    <t>1978243</t>
  </si>
  <si>
    <t>澳门JW万豪酒店</t>
  </si>
  <si>
    <t>yuan Jifen</t>
  </si>
  <si>
    <t>Jifen/yuan</t>
  </si>
  <si>
    <t>2021/2/11 0:39:29</t>
  </si>
  <si>
    <t>澳门喜来登大酒店</t>
  </si>
  <si>
    <t>su meihua</t>
  </si>
  <si>
    <t>2021-02-11</t>
  </si>
  <si>
    <t>meihua/su</t>
  </si>
  <si>
    <t>2021/2/11 0:13:18</t>
  </si>
  <si>
    <t>澳门百老汇酒店</t>
  </si>
  <si>
    <t>Wu QingXiang</t>
  </si>
  <si>
    <t>2021-02-10</t>
  </si>
  <si>
    <t>QingXiang/Wu</t>
  </si>
  <si>
    <t>2021/2/10 22:16:17</t>
  </si>
  <si>
    <t>NIE chun yang,Cai yue</t>
  </si>
  <si>
    <t>chun yang/NIE</t>
  </si>
  <si>
    <t>2021/2/9 21:30:24</t>
  </si>
  <si>
    <t>澳门银河酒店</t>
  </si>
  <si>
    <t>huang qiyun,xiao zhiyong</t>
  </si>
  <si>
    <t>2021-02-09</t>
  </si>
  <si>
    <t>qiyun/huang</t>
  </si>
  <si>
    <t>2021/2/9 11:42:50</t>
  </si>
  <si>
    <t>澳门凯旋门酒店</t>
  </si>
  <si>
    <t>wang yanyan</t>
  </si>
  <si>
    <t>yanyan/wang</t>
  </si>
  <si>
    <t>2021/2/9 10:04:20</t>
  </si>
  <si>
    <t>xu jiameng</t>
  </si>
  <si>
    <t>2021-02-08</t>
  </si>
  <si>
    <t>jiameng/xu</t>
  </si>
  <si>
    <t>2021/2/8 10:59:29</t>
  </si>
  <si>
    <t>澳门大仓酒店</t>
  </si>
  <si>
    <t>pan luoxiao</t>
  </si>
  <si>
    <t>luoxiao/pan</t>
  </si>
  <si>
    <t>2021/2/8 10:45:55</t>
  </si>
  <si>
    <t>Yang su,RAn tinglan</t>
  </si>
  <si>
    <t>su/Yang</t>
  </si>
  <si>
    <t>2021/2/8 0:01:02</t>
  </si>
  <si>
    <t>澳门新东方置地酒店</t>
  </si>
  <si>
    <t>LIN BAICHENG</t>
  </si>
  <si>
    <t>2021-02-07</t>
  </si>
  <si>
    <t>BAICHENG/LIN</t>
  </si>
  <si>
    <t>2021/2/7 20:47:08</t>
  </si>
  <si>
    <t>澳门美狮美高梅酒店</t>
  </si>
  <si>
    <t>GUO JIEFANG,WANG XIAOMIN</t>
  </si>
  <si>
    <t>JIEFANG/GUO</t>
  </si>
  <si>
    <t>2021/2/7 19:32:35</t>
  </si>
  <si>
    <t>澳门威尼斯人度假村酒店</t>
  </si>
  <si>
    <t>yang yao,dong chao</t>
  </si>
  <si>
    <t>yao/yang</t>
  </si>
  <si>
    <t>2021/2/7 17:04:19</t>
  </si>
  <si>
    <t>2021/2/7 14:20:02</t>
  </si>
  <si>
    <t>zhou yaxin,yu baocheng</t>
  </si>
  <si>
    <t>yaxin/zhou</t>
  </si>
  <si>
    <t>2021/2/7 11:39:53</t>
  </si>
  <si>
    <t>ZHANG  Jianguang,LI ZHAOLIN</t>
  </si>
  <si>
    <t xml:space="preserve">Jianguang /ZHANG </t>
  </si>
  <si>
    <t>2021/2/7 0:00:59</t>
  </si>
  <si>
    <t>LI HAIYAN</t>
  </si>
  <si>
    <t>HAIYAN/LI</t>
  </si>
  <si>
    <t>2021/2/6 22:47:15</t>
  </si>
  <si>
    <t>ZHANG YONGDE,JIA XIAOLING</t>
  </si>
  <si>
    <t>YONGDE/ZHANG</t>
  </si>
  <si>
    <t>2021/2/6 21:43:09</t>
  </si>
  <si>
    <t>澳门十六浦索菲特大酒店</t>
  </si>
  <si>
    <t>Feng Junzai,Cui Lingmin</t>
  </si>
  <si>
    <t>Junzai/Feng</t>
  </si>
  <si>
    <t>2021/2/6 21:29:53</t>
  </si>
  <si>
    <t>1973451</t>
  </si>
  <si>
    <t>Tao Xiale,Qi Liling</t>
  </si>
  <si>
    <t>Xiale/Tao</t>
  </si>
  <si>
    <t>2021/2/4 12:01:46</t>
  </si>
  <si>
    <t>香港悦品度假酒店</t>
  </si>
  <si>
    <t>LIU LIUChunxiao</t>
  </si>
  <si>
    <t>2021-02-04</t>
  </si>
  <si>
    <t>LIUChunxiao/LIU</t>
  </si>
  <si>
    <t>2021/2/4 11:56:42</t>
  </si>
  <si>
    <t>吉隆坡泛太平洋宾乐雅服务公寓</t>
  </si>
  <si>
    <t>alan hooi,TBA TBA</t>
  </si>
  <si>
    <t>hooi/alan</t>
  </si>
  <si>
    <t>2021/2/3 1:04:00</t>
  </si>
  <si>
    <t>Wang Haoyu,Wang Jing</t>
  </si>
  <si>
    <t>Haoyu/Wang</t>
  </si>
  <si>
    <t>2021/2/2 21:30:15</t>
  </si>
  <si>
    <t>北碧府佑茵禅特里酒店</t>
  </si>
  <si>
    <t>Pimphan Nattapol,TBA TBA</t>
  </si>
  <si>
    <t>Nattapol/Pimphan</t>
  </si>
  <si>
    <t>2021/2/2 15:48:28</t>
  </si>
  <si>
    <t>Chan Chor sin</t>
  </si>
  <si>
    <t>Chor sin/Chan</t>
  </si>
  <si>
    <t>2021/2/2 13:27:51</t>
  </si>
  <si>
    <t>1970460</t>
  </si>
  <si>
    <t>南海岸广场威斯汀酒店</t>
  </si>
  <si>
    <t>Etheridge Meredith</t>
  </si>
  <si>
    <t>Meredith/Etheridge</t>
  </si>
  <si>
    <t>2021/2/1 11:31:32</t>
  </si>
  <si>
    <t>1970326</t>
  </si>
  <si>
    <t>迪拜克里克万豪行政公寓</t>
  </si>
  <si>
    <t>DOU WEI</t>
  </si>
  <si>
    <t>2021-02-05</t>
  </si>
  <si>
    <t>WEI/DOU</t>
  </si>
  <si>
    <t>2021/1/31 23:47:38</t>
  </si>
  <si>
    <t>1969747</t>
  </si>
  <si>
    <t>香港丽思卡尔顿酒店</t>
  </si>
  <si>
    <t>LIU ZHE</t>
  </si>
  <si>
    <t>2803.43</t>
  </si>
  <si>
    <t>ZHE/LIU</t>
  </si>
  <si>
    <t>2021/1/31 10:03:53</t>
  </si>
  <si>
    <t>1969724</t>
  </si>
  <si>
    <t>法兰克福机场喜来登酒店及会议中心</t>
  </si>
  <si>
    <t>MOU CANGLANG</t>
  </si>
  <si>
    <t>CANGLANG/MOU</t>
  </si>
  <si>
    <t>2021/1/31 7:03:55</t>
  </si>
  <si>
    <t>华乐酒店</t>
  </si>
  <si>
    <t>TAN SHAY LEY</t>
  </si>
  <si>
    <t>SHAY LEY/TAN</t>
  </si>
  <si>
    <t>2021/1/27 11:59:10</t>
  </si>
  <si>
    <t>1966306</t>
  </si>
  <si>
    <t>洛杉矶大道喜来登酒店</t>
  </si>
  <si>
    <t>WANG YAO</t>
  </si>
  <si>
    <t>YAO/WANG</t>
  </si>
  <si>
    <t>2021/1/27 11:10:15</t>
  </si>
  <si>
    <t>LI JIAN</t>
  </si>
  <si>
    <t>JIAN/LI</t>
  </si>
  <si>
    <t>2021/1/26 23:51:15</t>
  </si>
  <si>
    <t>澳门康莱德酒店</t>
  </si>
  <si>
    <t>wang peng</t>
  </si>
  <si>
    <t>peng/wang</t>
  </si>
  <si>
    <t>2021/1/17 17:59:32</t>
  </si>
  <si>
    <t>Li Jing Lun,Li Pak U</t>
  </si>
  <si>
    <t>Jing Lun/Li</t>
  </si>
  <si>
    <t>2021/1/10 20:55:01</t>
  </si>
  <si>
    <t>Chen Xin,Chen JUNLONG</t>
  </si>
  <si>
    <t>Xin/Chen</t>
  </si>
  <si>
    <t>2021/1/1 11:40:51</t>
  </si>
  <si>
    <t>GU ZHONGXIAN,Meng JiaNing</t>
  </si>
  <si>
    <t>ZHONGXIAN/GU</t>
  </si>
  <si>
    <t>2020/11/25 13:58:32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</si>
</sst>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5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A1" sqref="$A1:$XFD1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</row>
    <row r="2" spans="1:10">
      <c r="A2" t="s">
        <v>27</v>
      </c>
      <c r="B2" t="s">
        <v>28</v>
      </c>
      <c r="C2" t="s">
        <v>29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</row>
    <row r="3" spans="1:10">
      <c r="A3" t="s">
        <v>27</v>
      </c>
      <c r="B3" t="s">
        <v>28</v>
      </c>
      <c r="C3" t="s">
        <v>36</v>
      </c>
      <c r="D3" t="s">
        <v>36</v>
      </c>
      <c r="E3" t="s">
        <v>37</v>
      </c>
      <c r="F3" t="s">
        <v>38</v>
      </c>
      <c r="G3" t="s">
        <v>32</v>
      </c>
      <c r="H3" t="s">
        <v>39</v>
      </c>
      <c r="I3" t="s">
        <v>40</v>
      </c>
      <c r="J3" t="s">
        <v>41</v>
      </c>
    </row>
    <row r="4" spans="1:10">
      <c r="A4" t="s">
        <v>27</v>
      </c>
      <c r="B4" t="s">
        <v>28</v>
      </c>
      <c r="C4" t="s">
        <v>42</v>
      </c>
      <c r="D4" t="s">
        <v>42</v>
      </c>
      <c r="E4" t="s">
        <v>43</v>
      </c>
      <c r="F4" t="s">
        <v>44</v>
      </c>
      <c r="G4" t="s">
        <v>32</v>
      </c>
      <c r="H4" t="s">
        <v>45</v>
      </c>
      <c r="I4" t="s">
        <v>46</v>
      </c>
      <c r="J4" t="s">
        <v>47</v>
      </c>
    </row>
    <row r="5" spans="1:10">
      <c r="A5" t="s">
        <v>27</v>
      </c>
      <c r="B5" t="s">
        <v>27</v>
      </c>
      <c r="C5" t="s">
        <v>48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</row>
    <row r="6" spans="1:10">
      <c r="A6" t="s">
        <v>27</v>
      </c>
      <c r="B6" t="s">
        <v>28</v>
      </c>
      <c r="C6" t="s">
        <v>55</v>
      </c>
      <c r="D6" t="s">
        <v>55</v>
      </c>
      <c r="E6" t="s">
        <v>56</v>
      </c>
      <c r="F6" t="s">
        <v>38</v>
      </c>
      <c r="G6" t="s">
        <v>51</v>
      </c>
      <c r="H6" t="s">
        <v>39</v>
      </c>
      <c r="I6" t="s">
        <v>40</v>
      </c>
      <c r="J6" t="s">
        <v>41</v>
      </c>
    </row>
    <row r="7" spans="1:10">
      <c r="A7" t="s">
        <v>27</v>
      </c>
      <c r="B7" t="s">
        <v>28</v>
      </c>
      <c r="C7" t="s">
        <v>57</v>
      </c>
      <c r="D7" t="s">
        <v>57</v>
      </c>
      <c r="E7" t="s">
        <v>58</v>
      </c>
      <c r="F7" t="s">
        <v>59</v>
      </c>
      <c r="G7" t="s">
        <v>51</v>
      </c>
      <c r="H7" t="s">
        <v>60</v>
      </c>
      <c r="I7" t="s">
        <v>61</v>
      </c>
      <c r="J7" t="s">
        <v>62</v>
      </c>
    </row>
    <row r="8" spans="1:10">
      <c r="A8" t="s">
        <v>27</v>
      </c>
      <c r="B8" t="s">
        <v>28</v>
      </c>
      <c r="C8" t="s">
        <v>63</v>
      </c>
      <c r="D8" t="s">
        <v>63</v>
      </c>
      <c r="E8" t="s">
        <v>64</v>
      </c>
      <c r="F8" t="s">
        <v>38</v>
      </c>
      <c r="G8" t="s">
        <v>51</v>
      </c>
      <c r="H8" t="s">
        <v>65</v>
      </c>
      <c r="I8" t="s">
        <v>40</v>
      </c>
      <c r="J8" t="s">
        <v>41</v>
      </c>
    </row>
    <row r="9" spans="1:10">
      <c r="A9" t="s">
        <v>27</v>
      </c>
      <c r="B9" t="s">
        <v>28</v>
      </c>
      <c r="C9" t="s">
        <v>66</v>
      </c>
      <c r="D9" t="s">
        <v>67</v>
      </c>
      <c r="E9" t="s">
        <v>68</v>
      </c>
      <c r="F9" t="s">
        <v>69</v>
      </c>
      <c r="G9" t="s">
        <v>70</v>
      </c>
      <c r="H9" t="s">
        <v>71</v>
      </c>
      <c r="I9" t="s">
        <v>72</v>
      </c>
      <c r="J9" t="s">
        <v>73</v>
      </c>
    </row>
    <row r="10" spans="1:10">
      <c r="A10" t="s">
        <v>27</v>
      </c>
      <c r="B10" t="s">
        <v>28</v>
      </c>
      <c r="C10" t="s">
        <v>74</v>
      </c>
      <c r="D10" t="s">
        <v>75</v>
      </c>
      <c r="E10" t="s">
        <v>76</v>
      </c>
      <c r="F10" t="s">
        <v>77</v>
      </c>
      <c r="G10" t="s">
        <v>70</v>
      </c>
      <c r="H10" t="s">
        <v>78</v>
      </c>
      <c r="I10" t="s">
        <v>79</v>
      </c>
      <c r="J10" t="s">
        <v>80</v>
      </c>
    </row>
    <row r="11" spans="1:10">
      <c r="A11" t="s">
        <v>27</v>
      </c>
      <c r="B11" t="s">
        <v>28</v>
      </c>
      <c r="C11" t="s">
        <v>81</v>
      </c>
      <c r="D11" t="s">
        <v>82</v>
      </c>
      <c r="E11" t="s">
        <v>83</v>
      </c>
      <c r="F11" t="s">
        <v>84</v>
      </c>
      <c r="G11" t="s">
        <v>85</v>
      </c>
      <c r="H11" t="s">
        <v>86</v>
      </c>
      <c r="I11" t="s">
        <v>87</v>
      </c>
      <c r="J11" t="s">
        <v>88</v>
      </c>
    </row>
    <row r="12" spans="1:10">
      <c r="A12" t="s">
        <v>27</v>
      </c>
      <c r="B12" t="s">
        <v>28</v>
      </c>
      <c r="C12" t="s">
        <v>89</v>
      </c>
      <c r="D12" t="s">
        <v>89</v>
      </c>
      <c r="E12" t="s">
        <v>90</v>
      </c>
      <c r="F12" t="s">
        <v>91</v>
      </c>
      <c r="G12" t="s">
        <v>92</v>
      </c>
      <c r="H12" t="s">
        <v>93</v>
      </c>
      <c r="I12" t="s">
        <v>94</v>
      </c>
      <c r="J12" t="s">
        <v>95</v>
      </c>
    </row>
    <row r="13" spans="1:10">
      <c r="A13" t="s">
        <v>27</v>
      </c>
      <c r="B13" t="s">
        <v>28</v>
      </c>
      <c r="C13" t="s">
        <v>96</v>
      </c>
      <c r="D13" t="s">
        <v>96</v>
      </c>
      <c r="E13" t="s">
        <v>97</v>
      </c>
      <c r="F13" t="s">
        <v>98</v>
      </c>
      <c r="G13" t="s">
        <v>92</v>
      </c>
      <c r="H13" t="s">
        <v>99</v>
      </c>
      <c r="I13" t="s">
        <v>100</v>
      </c>
      <c r="J13" t="s">
        <v>101</v>
      </c>
    </row>
    <row r="14" spans="1:10">
      <c r="A14" t="s">
        <v>27</v>
      </c>
      <c r="B14" t="s">
        <v>28</v>
      </c>
      <c r="C14" t="s">
        <v>102</v>
      </c>
      <c r="D14" t="s">
        <v>103</v>
      </c>
      <c r="E14" t="s">
        <v>104</v>
      </c>
      <c r="F14" t="s">
        <v>69</v>
      </c>
      <c r="G14" t="s">
        <v>92</v>
      </c>
      <c r="H14" t="s">
        <v>105</v>
      </c>
      <c r="I14" t="s">
        <v>106</v>
      </c>
      <c r="J14" t="s">
        <v>107</v>
      </c>
    </row>
    <row r="15" spans="1:10">
      <c r="A15" t="s">
        <v>27</v>
      </c>
      <c r="B15" t="s">
        <v>28</v>
      </c>
      <c r="C15" t="s">
        <v>108</v>
      </c>
      <c r="D15" t="s">
        <v>108</v>
      </c>
      <c r="E15" t="s">
        <v>109</v>
      </c>
      <c r="F15" t="s">
        <v>110</v>
      </c>
      <c r="G15" t="s">
        <v>92</v>
      </c>
      <c r="H15" t="s">
        <v>111</v>
      </c>
      <c r="I15" t="s">
        <v>112</v>
      </c>
      <c r="J15" t="s">
        <v>113</v>
      </c>
    </row>
    <row r="16" spans="1:10">
      <c r="A16" t="s">
        <v>27</v>
      </c>
      <c r="B16" t="s">
        <v>114</v>
      </c>
      <c r="C16" t="s">
        <v>115</v>
      </c>
      <c r="D16" t="s">
        <v>115</v>
      </c>
      <c r="E16" t="s">
        <v>116</v>
      </c>
      <c r="F16" t="s">
        <v>117</v>
      </c>
      <c r="G16" t="s">
        <v>92</v>
      </c>
      <c r="H16" t="s">
        <v>118</v>
      </c>
      <c r="I16" t="s">
        <v>119</v>
      </c>
      <c r="J16" t="s">
        <v>120</v>
      </c>
    </row>
    <row r="17" spans="1:10">
      <c r="A17" t="s">
        <v>27</v>
      </c>
      <c r="B17" t="s">
        <v>28</v>
      </c>
      <c r="C17" t="s">
        <v>121</v>
      </c>
      <c r="D17" t="s">
        <v>122</v>
      </c>
      <c r="E17" t="s">
        <v>123</v>
      </c>
      <c r="F17" t="s">
        <v>124</v>
      </c>
      <c r="G17" t="s">
        <v>85</v>
      </c>
      <c r="H17" t="s">
        <v>125</v>
      </c>
      <c r="I17" t="s">
        <v>126</v>
      </c>
      <c r="J17" t="s">
        <v>127</v>
      </c>
    </row>
    <row r="18" spans="1:10">
      <c r="A18" t="s">
        <v>27</v>
      </c>
      <c r="B18" t="s">
        <v>128</v>
      </c>
      <c r="C18" t="s">
        <v>129</v>
      </c>
      <c r="D18" t="s">
        <v>130</v>
      </c>
      <c r="E18" t="s">
        <v>131</v>
      </c>
      <c r="F18" t="s">
        <v>132</v>
      </c>
      <c r="G18" t="s">
        <v>133</v>
      </c>
      <c r="H18" t="s">
        <v>134</v>
      </c>
      <c r="I18" t="s">
        <v>135</v>
      </c>
      <c r="J18" t="s">
        <v>136</v>
      </c>
    </row>
    <row r="19" spans="1:10">
      <c r="A19" t="s">
        <v>27</v>
      </c>
      <c r="B19" t="s">
        <v>28</v>
      </c>
      <c r="C19" t="s">
        <v>137</v>
      </c>
      <c r="D19" t="s">
        <v>137</v>
      </c>
      <c r="E19" t="s">
        <v>138</v>
      </c>
      <c r="F19" t="s">
        <v>110</v>
      </c>
      <c r="G19" t="s">
        <v>92</v>
      </c>
      <c r="H19" t="s">
        <v>139</v>
      </c>
      <c r="I19" t="s">
        <v>140</v>
      </c>
      <c r="J19" t="s">
        <v>141</v>
      </c>
    </row>
    <row r="20" spans="1:10">
      <c r="A20" t="s">
        <v>27</v>
      </c>
      <c r="B20" t="s">
        <v>27</v>
      </c>
      <c r="C20" t="s">
        <v>142</v>
      </c>
      <c r="D20" t="s">
        <v>143</v>
      </c>
      <c r="E20" t="s">
        <v>144</v>
      </c>
      <c r="F20" t="s">
        <v>145</v>
      </c>
      <c r="G20" t="s">
        <v>146</v>
      </c>
      <c r="H20" t="s">
        <v>147</v>
      </c>
      <c r="I20" t="s">
        <v>148</v>
      </c>
      <c r="J20" t="s">
        <v>149</v>
      </c>
    </row>
    <row r="21" spans="1:10">
      <c r="A21" t="s">
        <v>27</v>
      </c>
      <c r="B21" t="s">
        <v>28</v>
      </c>
      <c r="C21" t="s">
        <v>150</v>
      </c>
      <c r="D21" t="s">
        <v>150</v>
      </c>
      <c r="E21" t="s">
        <v>151</v>
      </c>
      <c r="F21" t="s">
        <v>38</v>
      </c>
      <c r="G21" t="s">
        <v>152</v>
      </c>
      <c r="H21" t="s">
        <v>153</v>
      </c>
      <c r="I21" t="s">
        <v>40</v>
      </c>
      <c r="J21" t="s">
        <v>41</v>
      </c>
    </row>
    <row r="22" spans="1:10">
      <c r="A22" t="s">
        <v>27</v>
      </c>
      <c r="B22" t="s">
        <v>128</v>
      </c>
      <c r="C22" t="s">
        <v>154</v>
      </c>
      <c r="D22" t="s">
        <v>154</v>
      </c>
      <c r="E22" t="s">
        <v>155</v>
      </c>
      <c r="F22" t="s">
        <v>132</v>
      </c>
      <c r="G22" t="s">
        <v>152</v>
      </c>
      <c r="H22" t="s">
        <v>156</v>
      </c>
      <c r="I22" t="s">
        <v>157</v>
      </c>
      <c r="J22" t="s">
        <v>158</v>
      </c>
    </row>
    <row r="23" spans="1:10">
      <c r="A23" t="s">
        <v>27</v>
      </c>
      <c r="B23" t="s">
        <v>28</v>
      </c>
      <c r="C23" t="s">
        <v>159</v>
      </c>
      <c r="D23" t="s">
        <v>160</v>
      </c>
      <c r="E23" t="s">
        <v>161</v>
      </c>
      <c r="F23" t="s">
        <v>162</v>
      </c>
      <c r="G23" t="s">
        <v>163</v>
      </c>
      <c r="H23" t="s">
        <v>164</v>
      </c>
      <c r="I23" t="s">
        <v>165</v>
      </c>
      <c r="J23" t="s">
        <v>166</v>
      </c>
    </row>
    <row r="24" spans="1:10">
      <c r="A24" t="s">
        <v>27</v>
      </c>
      <c r="B24" t="s">
        <v>28</v>
      </c>
      <c r="C24" t="s">
        <v>167</v>
      </c>
      <c r="D24" t="s">
        <v>167</v>
      </c>
      <c r="E24" t="s">
        <v>168</v>
      </c>
      <c r="F24" t="s">
        <v>169</v>
      </c>
      <c r="G24" t="s">
        <v>152</v>
      </c>
      <c r="H24" t="s">
        <v>170</v>
      </c>
      <c r="I24" t="s">
        <v>171</v>
      </c>
      <c r="J24" t="s">
        <v>172</v>
      </c>
    </row>
    <row r="25" spans="1:10">
      <c r="A25" t="s">
        <v>27</v>
      </c>
      <c r="B25" t="s">
        <v>28</v>
      </c>
      <c r="C25" t="s">
        <v>173</v>
      </c>
      <c r="D25" t="s">
        <v>174</v>
      </c>
      <c r="E25" t="s">
        <v>175</v>
      </c>
      <c r="F25" t="s">
        <v>176</v>
      </c>
      <c r="G25" t="s">
        <v>177</v>
      </c>
      <c r="H25" t="s">
        <v>178</v>
      </c>
      <c r="I25" t="s">
        <v>179</v>
      </c>
      <c r="J25" t="s">
        <v>180</v>
      </c>
    </row>
    <row r="26" spans="1:10">
      <c r="A26" t="s">
        <v>27</v>
      </c>
      <c r="B26" t="s">
        <v>28</v>
      </c>
      <c r="C26" t="s">
        <v>181</v>
      </c>
      <c r="D26" t="s">
        <v>181</v>
      </c>
      <c r="E26" t="s">
        <v>182</v>
      </c>
      <c r="F26" t="s">
        <v>183</v>
      </c>
      <c r="G26" t="s">
        <v>184</v>
      </c>
      <c r="H26" t="s">
        <v>185</v>
      </c>
      <c r="I26" t="s">
        <v>186</v>
      </c>
      <c r="J26" t="s">
        <v>187</v>
      </c>
    </row>
    <row r="27" spans="1:10">
      <c r="A27" t="s">
        <v>27</v>
      </c>
      <c r="B27" t="s">
        <v>28</v>
      </c>
      <c r="C27" t="s">
        <v>188</v>
      </c>
      <c r="D27" t="s">
        <v>188</v>
      </c>
      <c r="E27" t="s">
        <v>189</v>
      </c>
      <c r="F27" t="s">
        <v>91</v>
      </c>
      <c r="G27" t="s">
        <v>184</v>
      </c>
      <c r="H27" t="s">
        <v>190</v>
      </c>
      <c r="I27" t="s">
        <v>191</v>
      </c>
      <c r="J27" t="s">
        <v>192</v>
      </c>
    </row>
    <row r="28" spans="1:10">
      <c r="A28" t="s">
        <v>27</v>
      </c>
      <c r="B28" t="s">
        <v>27</v>
      </c>
      <c r="C28" t="s">
        <v>193</v>
      </c>
      <c r="D28" t="s">
        <v>193</v>
      </c>
      <c r="E28" t="s">
        <v>194</v>
      </c>
      <c r="F28" t="s">
        <v>195</v>
      </c>
      <c r="G28" t="s">
        <v>196</v>
      </c>
      <c r="H28" t="s">
        <v>197</v>
      </c>
      <c r="I28" t="s">
        <v>198</v>
      </c>
      <c r="J28" t="s">
        <v>199</v>
      </c>
    </row>
    <row r="29" spans="1:10">
      <c r="A29" t="s">
        <v>27</v>
      </c>
      <c r="B29" t="s">
        <v>27</v>
      </c>
      <c r="C29" t="s">
        <v>200</v>
      </c>
      <c r="D29" t="s">
        <v>200</v>
      </c>
      <c r="E29" t="s">
        <v>201</v>
      </c>
      <c r="F29" t="s">
        <v>202</v>
      </c>
      <c r="G29" t="s">
        <v>196</v>
      </c>
      <c r="H29" t="s">
        <v>203</v>
      </c>
      <c r="I29" t="s">
        <v>204</v>
      </c>
      <c r="J29" t="s">
        <v>205</v>
      </c>
    </row>
    <row r="30" spans="1:10">
      <c r="A30" t="s">
        <v>27</v>
      </c>
      <c r="B30" t="s">
        <v>27</v>
      </c>
      <c r="C30" t="s">
        <v>206</v>
      </c>
      <c r="D30" t="s">
        <v>206</v>
      </c>
      <c r="E30" t="s">
        <v>207</v>
      </c>
      <c r="F30" t="s">
        <v>208</v>
      </c>
      <c r="G30" t="s">
        <v>196</v>
      </c>
      <c r="H30" t="s">
        <v>209</v>
      </c>
      <c r="I30" t="s">
        <v>210</v>
      </c>
      <c r="J30" t="s">
        <v>211</v>
      </c>
    </row>
    <row r="31" spans="1:10">
      <c r="A31" t="s">
        <v>212</v>
      </c>
      <c r="B31" t="s">
        <v>213</v>
      </c>
      <c r="C31" t="s">
        <v>214</v>
      </c>
      <c r="D31" t="s">
        <v>214</v>
      </c>
      <c r="E31" t="s">
        <v>215</v>
      </c>
      <c r="F31" t="s">
        <v>216</v>
      </c>
      <c r="G31" t="s">
        <v>196</v>
      </c>
      <c r="H31" t="s">
        <v>217</v>
      </c>
      <c r="I31" t="s">
        <v>218</v>
      </c>
      <c r="J31" t="s">
        <v>219</v>
      </c>
    </row>
    <row r="32" spans="1:10">
      <c r="A32" t="s">
        <v>27</v>
      </c>
      <c r="B32" t="s">
        <v>28</v>
      </c>
      <c r="C32" t="s">
        <v>220</v>
      </c>
      <c r="D32" t="s">
        <v>221</v>
      </c>
      <c r="E32" t="s">
        <v>222</v>
      </c>
      <c r="F32" t="s">
        <v>223</v>
      </c>
      <c r="G32" t="s">
        <v>224</v>
      </c>
      <c r="H32" t="s">
        <v>225</v>
      </c>
      <c r="I32" t="s">
        <v>226</v>
      </c>
      <c r="J32" t="s">
        <v>227</v>
      </c>
    </row>
    <row r="33" spans="1:10">
      <c r="A33" t="s">
        <v>27</v>
      </c>
      <c r="B33" t="s">
        <v>28</v>
      </c>
      <c r="C33" t="s">
        <v>228</v>
      </c>
      <c r="D33" t="s">
        <v>228</v>
      </c>
      <c r="E33" t="s">
        <v>229</v>
      </c>
      <c r="F33" t="s">
        <v>38</v>
      </c>
      <c r="G33" t="s">
        <v>196</v>
      </c>
      <c r="H33" t="s">
        <v>230</v>
      </c>
      <c r="I33" t="s">
        <v>231</v>
      </c>
      <c r="J33" t="s">
        <v>232</v>
      </c>
    </row>
    <row r="34" spans="1:10">
      <c r="A34" t="s">
        <v>27</v>
      </c>
      <c r="B34" t="s">
        <v>27</v>
      </c>
      <c r="C34" t="s">
        <v>233</v>
      </c>
      <c r="D34" t="s">
        <v>234</v>
      </c>
      <c r="E34" t="s">
        <v>235</v>
      </c>
      <c r="F34" t="s">
        <v>124</v>
      </c>
      <c r="G34" t="s">
        <v>236</v>
      </c>
      <c r="H34" t="s">
        <v>237</v>
      </c>
      <c r="I34" t="s">
        <v>238</v>
      </c>
      <c r="J34" t="s">
        <v>239</v>
      </c>
    </row>
    <row r="35" spans="1:10">
      <c r="A35" t="s">
        <v>240</v>
      </c>
      <c r="B35" t="s">
        <v>27</v>
      </c>
      <c r="C35" t="s">
        <v>241</v>
      </c>
      <c r="D35" t="s">
        <v>242</v>
      </c>
      <c r="E35" t="s">
        <v>243</v>
      </c>
      <c r="F35" t="s">
        <v>244</v>
      </c>
      <c r="G35" t="s">
        <v>236</v>
      </c>
      <c r="H35" t="s">
        <v>245</v>
      </c>
      <c r="I35" t="s">
        <v>246</v>
      </c>
      <c r="J35" t="s">
        <v>247</v>
      </c>
    </row>
    <row r="36" spans="1:10">
      <c r="A36" t="s">
        <v>27</v>
      </c>
      <c r="B36" t="s">
        <v>27</v>
      </c>
      <c r="C36" t="s">
        <v>248</v>
      </c>
      <c r="D36" t="s">
        <v>248</v>
      </c>
      <c r="E36" t="s">
        <v>249</v>
      </c>
      <c r="F36" t="s">
        <v>250</v>
      </c>
      <c r="G36" t="s">
        <v>251</v>
      </c>
      <c r="H36" t="s">
        <v>252</v>
      </c>
      <c r="I36" t="s">
        <v>253</v>
      </c>
      <c r="J36" t="s">
        <v>254</v>
      </c>
    </row>
    <row r="37" spans="1:10">
      <c r="A37" t="s">
        <v>27</v>
      </c>
      <c r="B37" t="s">
        <v>27</v>
      </c>
      <c r="C37" t="s">
        <v>255</v>
      </c>
      <c r="D37" t="s">
        <v>256</v>
      </c>
      <c r="E37" t="s">
        <v>257</v>
      </c>
      <c r="F37" t="s">
        <v>117</v>
      </c>
      <c r="G37" t="s">
        <v>236</v>
      </c>
      <c r="H37" t="s">
        <v>258</v>
      </c>
      <c r="I37" t="s">
        <v>259</v>
      </c>
      <c r="J37" t="s">
        <v>260</v>
      </c>
    </row>
    <row r="38" spans="1:10">
      <c r="A38" t="s">
        <v>212</v>
      </c>
      <c r="B38" t="s">
        <v>213</v>
      </c>
      <c r="C38" t="s">
        <v>261</v>
      </c>
      <c r="D38" t="s">
        <v>261</v>
      </c>
      <c r="E38" t="s">
        <v>262</v>
      </c>
      <c r="F38" t="s">
        <v>216</v>
      </c>
      <c r="G38" t="s">
        <v>251</v>
      </c>
      <c r="H38" t="s">
        <v>263</v>
      </c>
      <c r="I38" t="s">
        <v>264</v>
      </c>
      <c r="J38" t="s">
        <v>265</v>
      </c>
    </row>
    <row r="39" spans="1:10">
      <c r="A39" t="s">
        <v>27</v>
      </c>
      <c r="B39" t="s">
        <v>28</v>
      </c>
      <c r="C39" t="s">
        <v>266</v>
      </c>
      <c r="D39" t="s">
        <v>266</v>
      </c>
      <c r="E39" t="s">
        <v>267</v>
      </c>
      <c r="F39" t="s">
        <v>59</v>
      </c>
      <c r="G39" t="s">
        <v>251</v>
      </c>
      <c r="H39" t="s">
        <v>268</v>
      </c>
      <c r="I39" t="s">
        <v>269</v>
      </c>
      <c r="J39" t="s">
        <v>270</v>
      </c>
    </row>
    <row r="40" spans="1:10">
      <c r="A40" t="s">
        <v>27</v>
      </c>
      <c r="B40" t="s">
        <v>28</v>
      </c>
      <c r="C40" t="s">
        <v>271</v>
      </c>
      <c r="D40" t="s">
        <v>271</v>
      </c>
      <c r="E40" t="s">
        <v>272</v>
      </c>
      <c r="F40" t="s">
        <v>176</v>
      </c>
      <c r="G40" t="s">
        <v>251</v>
      </c>
      <c r="H40" t="s">
        <v>273</v>
      </c>
      <c r="I40" t="s">
        <v>274</v>
      </c>
      <c r="J40" t="s">
        <v>275</v>
      </c>
    </row>
    <row r="41" spans="1:10">
      <c r="A41" t="s">
        <v>27</v>
      </c>
      <c r="B41" t="s">
        <v>28</v>
      </c>
      <c r="C41" t="s">
        <v>276</v>
      </c>
      <c r="D41" t="s">
        <v>276</v>
      </c>
      <c r="E41" t="s">
        <v>277</v>
      </c>
      <c r="F41" t="s">
        <v>278</v>
      </c>
      <c r="G41" t="s">
        <v>251</v>
      </c>
      <c r="H41" t="s">
        <v>279</v>
      </c>
      <c r="I41" t="s">
        <v>280</v>
      </c>
      <c r="J41" t="s">
        <v>281</v>
      </c>
    </row>
  </sheetData>
  <autoFilter ref="A1:J41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2" sqref="J2:J4"/>
    </sheetView>
  </sheetViews>
  <sheetFormatPr defaultColWidth="9" defaultRowHeight="13.5" outlineLevelRow="3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282</v>
      </c>
      <c r="H1" t="s">
        <v>24</v>
      </c>
      <c r="I1" t="s">
        <v>283</v>
      </c>
      <c r="J1" t="s">
        <v>284</v>
      </c>
    </row>
    <row r="2" spans="1:10">
      <c r="A2" t="s">
        <v>27</v>
      </c>
      <c r="B2" t="s">
        <v>28</v>
      </c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285</v>
      </c>
      <c r="J2" t="s">
        <v>286</v>
      </c>
    </row>
    <row r="3" spans="1:10">
      <c r="A3" t="s">
        <v>27</v>
      </c>
      <c r="B3" t="s">
        <v>28</v>
      </c>
      <c r="C3" t="s">
        <v>96</v>
      </c>
      <c r="D3" t="s">
        <v>96</v>
      </c>
      <c r="E3" t="s">
        <v>97</v>
      </c>
      <c r="F3" t="s">
        <v>98</v>
      </c>
      <c r="G3" t="s">
        <v>92</v>
      </c>
      <c r="H3" t="s">
        <v>99</v>
      </c>
      <c r="I3" t="s">
        <v>287</v>
      </c>
      <c r="J3" t="s">
        <v>288</v>
      </c>
    </row>
    <row r="4" spans="1:10">
      <c r="A4" t="s">
        <v>27</v>
      </c>
      <c r="B4" t="s">
        <v>28</v>
      </c>
      <c r="C4" t="s">
        <v>108</v>
      </c>
      <c r="D4" t="s">
        <v>108</v>
      </c>
      <c r="E4" t="s">
        <v>109</v>
      </c>
      <c r="F4" t="s">
        <v>110</v>
      </c>
      <c r="G4" t="s">
        <v>92</v>
      </c>
      <c r="H4" t="s">
        <v>111</v>
      </c>
      <c r="I4" t="s">
        <v>289</v>
      </c>
      <c r="J4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17</v>
      </c>
      <c r="B1" t="s">
        <v>291</v>
      </c>
      <c r="C1" t="s">
        <v>292</v>
      </c>
      <c r="D1" t="s">
        <v>293</v>
      </c>
      <c r="E1" t="s">
        <v>294</v>
      </c>
      <c r="F1" t="s">
        <v>3</v>
      </c>
      <c r="G1" t="s">
        <v>7</v>
      </c>
      <c r="H1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9" defaultRowHeight="13.5" outlineLevelRow="6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296</v>
      </c>
      <c r="F1" t="s">
        <v>282</v>
      </c>
      <c r="G1" t="s">
        <v>297</v>
      </c>
      <c r="H1" t="s">
        <v>298</v>
      </c>
      <c r="I1" t="s">
        <v>299</v>
      </c>
    </row>
    <row r="2" spans="1:9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15</v>
      </c>
      <c r="I2" t="s">
        <v>300</v>
      </c>
    </row>
    <row r="3" spans="1:9">
      <c r="A3" t="s">
        <v>27</v>
      </c>
      <c r="B3" t="s">
        <v>28</v>
      </c>
      <c r="C3" t="s">
        <v>42</v>
      </c>
      <c r="D3" t="s">
        <v>43</v>
      </c>
      <c r="E3" t="s">
        <v>44</v>
      </c>
      <c r="F3" t="s">
        <v>32</v>
      </c>
      <c r="G3" t="s">
        <v>45</v>
      </c>
      <c r="H3" t="s">
        <v>15</v>
      </c>
      <c r="I3" t="s">
        <v>301</v>
      </c>
    </row>
    <row r="4" spans="1:9">
      <c r="A4" t="s">
        <v>27</v>
      </c>
      <c r="B4" t="s">
        <v>28</v>
      </c>
      <c r="C4" t="s">
        <v>66</v>
      </c>
      <c r="D4" t="s">
        <v>68</v>
      </c>
      <c r="E4" t="s">
        <v>69</v>
      </c>
      <c r="F4" t="s">
        <v>70</v>
      </c>
      <c r="G4" t="s">
        <v>71</v>
      </c>
      <c r="H4" t="s">
        <v>15</v>
      </c>
      <c r="I4" t="s">
        <v>300</v>
      </c>
    </row>
    <row r="5" spans="1:9">
      <c r="A5" t="s">
        <v>27</v>
      </c>
      <c r="B5" t="s">
        <v>28</v>
      </c>
      <c r="C5" t="s">
        <v>74</v>
      </c>
      <c r="D5" t="s">
        <v>76</v>
      </c>
      <c r="E5" t="s">
        <v>77</v>
      </c>
      <c r="F5" t="s">
        <v>70</v>
      </c>
      <c r="G5" t="s">
        <v>78</v>
      </c>
      <c r="H5" t="s">
        <v>15</v>
      </c>
      <c r="I5" t="s">
        <v>302</v>
      </c>
    </row>
    <row r="6" spans="1:9">
      <c r="A6" t="s">
        <v>27</v>
      </c>
      <c r="B6" t="s">
        <v>28</v>
      </c>
      <c r="C6" t="s">
        <v>181</v>
      </c>
      <c r="D6" t="s">
        <v>182</v>
      </c>
      <c r="E6" t="s">
        <v>183</v>
      </c>
      <c r="F6" t="s">
        <v>184</v>
      </c>
      <c r="G6" t="s">
        <v>185</v>
      </c>
      <c r="H6" t="s">
        <v>15</v>
      </c>
      <c r="I6" t="s">
        <v>303</v>
      </c>
    </row>
    <row r="7" spans="1:9">
      <c r="A7" t="s">
        <v>27</v>
      </c>
      <c r="B7" t="s">
        <v>28</v>
      </c>
      <c r="C7" t="s">
        <v>228</v>
      </c>
      <c r="D7" t="s">
        <v>229</v>
      </c>
      <c r="E7" t="s">
        <v>38</v>
      </c>
      <c r="F7" t="s">
        <v>196</v>
      </c>
      <c r="G7" t="s">
        <v>230</v>
      </c>
      <c r="H7" t="s">
        <v>15</v>
      </c>
      <c r="I7" t="s">
        <v>304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25" workbookViewId="0">
      <selection activeCell="J49" sqref="J49"/>
    </sheetView>
  </sheetViews>
  <sheetFormatPr defaultColWidth="9" defaultRowHeight="13.5"/>
  <cols>
    <col min="1" max="1" width="21.75" customWidth="1"/>
  </cols>
  <sheetData>
    <row r="1" spans="1:11">
      <c r="A1" t="s">
        <v>21</v>
      </c>
      <c r="B1" t="s">
        <v>26</v>
      </c>
      <c r="K1" t="s">
        <v>305</v>
      </c>
    </row>
    <row r="2" spans="1:11">
      <c r="A2" t="s">
        <v>30</v>
      </c>
      <c r="B2" s="3">
        <v>108</v>
      </c>
      <c r="C2" t="str">
        <f>VLOOKUP(A2,HOP!A:H,8,0)</f>
        <v>108.00</v>
      </c>
      <c r="D2" t="str">
        <f>VLOOKUP(A2,HOP!A:B,2,0)</f>
        <v>1975725</v>
      </c>
      <c r="E2">
        <f>B2-C2</f>
        <v>0</v>
      </c>
      <c r="K2" t="str">
        <f>$K$1&amp;D2</f>
        <v>,1975725</v>
      </c>
    </row>
    <row r="3" spans="1:11">
      <c r="A3" t="s">
        <v>37</v>
      </c>
      <c r="B3" s="3">
        <v>523</v>
      </c>
      <c r="C3" t="str">
        <f>VLOOKUP(A3,HOP!A:H,8,0)</f>
        <v>523.00</v>
      </c>
      <c r="D3" t="str">
        <f>VLOOKUP(A3,HOP!A:B,2,0)</f>
        <v>1975915</v>
      </c>
      <c r="E3">
        <f>B3-C3</f>
        <v>0</v>
      </c>
      <c r="K3" t="str">
        <f>$K$1&amp;D3</f>
        <v>,1975915</v>
      </c>
    </row>
    <row r="4" spans="1:11">
      <c r="A4" t="s">
        <v>43</v>
      </c>
      <c r="B4" s="3">
        <v>147</v>
      </c>
      <c r="C4" t="str">
        <f>VLOOKUP(A4,HOP!A:H,8,0)</f>
        <v>147.00</v>
      </c>
      <c r="D4" t="str">
        <f>VLOOKUP(A4,HOP!A:B,2,0)</f>
        <v>1976192</v>
      </c>
      <c r="E4">
        <f>B4-C4</f>
        <v>0</v>
      </c>
      <c r="K4" t="str">
        <f>$K$1&amp;D4</f>
        <v>,1976192</v>
      </c>
    </row>
    <row r="5" spans="1:11">
      <c r="A5" s="6" t="s">
        <v>49</v>
      </c>
      <c r="B5" s="3">
        <v>2437</v>
      </c>
      <c r="C5" t="str">
        <f>VLOOKUP(A5,HOP!A:H,8,0)</f>
        <v>2803.43</v>
      </c>
      <c r="D5" t="str">
        <f>VLOOKUP(A5,HOP!A:B,2,0)</f>
        <v>1969747</v>
      </c>
      <c r="E5">
        <f>B5-C5</f>
        <v>-366.43</v>
      </c>
      <c r="F5" t="s">
        <v>306</v>
      </c>
      <c r="K5" t="str">
        <f>$K$1&amp;D5</f>
        <v>,1969747</v>
      </c>
    </row>
    <row r="6" spans="1:11">
      <c r="A6" t="s">
        <v>56</v>
      </c>
      <c r="B6" s="3">
        <v>523</v>
      </c>
      <c r="C6" t="str">
        <f>VLOOKUP(A6,HOP!A:H,8,0)</f>
        <v>523.00</v>
      </c>
      <c r="D6" t="str">
        <f>VLOOKUP(A6,HOP!A:B,2,0)</f>
        <v>1976491</v>
      </c>
      <c r="E6">
        <f>B6-C6</f>
        <v>0</v>
      </c>
      <c r="K6" t="str">
        <f>$K$1&amp;D6</f>
        <v>,1976491</v>
      </c>
    </row>
    <row r="7" spans="1:11">
      <c r="A7" t="s">
        <v>58</v>
      </c>
      <c r="B7" s="3">
        <v>118</v>
      </c>
      <c r="C7" t="str">
        <f>VLOOKUP(A7,HOP!A:H,8,0)</f>
        <v>118.00</v>
      </c>
      <c r="D7" t="str">
        <f>VLOOKUP(A7,HOP!A:B,2,0)</f>
        <v>1976493</v>
      </c>
      <c r="E7">
        <f>B7-C7</f>
        <v>0</v>
      </c>
      <c r="K7" t="str">
        <f>$K$1&amp;D7</f>
        <v>,1976493</v>
      </c>
    </row>
    <row r="8" spans="1:11">
      <c r="A8" t="s">
        <v>64</v>
      </c>
      <c r="B8" s="3">
        <v>523</v>
      </c>
      <c r="C8" t="str">
        <f>VLOOKUP(A8,HOP!A:H,8,0)</f>
        <v>523.00</v>
      </c>
      <c r="D8" t="str">
        <f>VLOOKUP(A8,HOP!A:B,2,0)</f>
        <v>1976396</v>
      </c>
      <c r="E8">
        <f>B8-C8</f>
        <v>0</v>
      </c>
      <c r="K8" t="str">
        <f>$K$1&amp;D8</f>
        <v>,1976396</v>
      </c>
    </row>
    <row r="9" spans="1:11">
      <c r="A9" t="s">
        <v>68</v>
      </c>
      <c r="B9" s="3">
        <v>892</v>
      </c>
      <c r="C9" t="str">
        <f>VLOOKUP(A9,HOP!A:H,8,0)</f>
        <v>892.00</v>
      </c>
      <c r="D9" t="str">
        <f>VLOOKUP(A9,HOP!A:B,2,0)</f>
        <v>1971856</v>
      </c>
      <c r="E9">
        <f>B9-C9</f>
        <v>0</v>
      </c>
      <c r="K9" t="str">
        <f>$K$1&amp;D9</f>
        <v>,1971856</v>
      </c>
    </row>
    <row r="10" spans="1:11">
      <c r="A10" t="s">
        <v>76</v>
      </c>
      <c r="B10" s="3">
        <v>1248</v>
      </c>
      <c r="C10" t="str">
        <f>VLOOKUP(A10,HOP!A:H,8,0)</f>
        <v>1248.00</v>
      </c>
      <c r="D10" t="str">
        <f>VLOOKUP(A10,HOP!A:B,2,0)</f>
        <v>1943789</v>
      </c>
      <c r="E10">
        <f>B10-C10</f>
        <v>0</v>
      </c>
      <c r="K10" t="str">
        <f>$K$1&amp;D10</f>
        <v>,1943789</v>
      </c>
    </row>
    <row r="11" spans="1:11">
      <c r="A11" t="s">
        <v>83</v>
      </c>
      <c r="B11" s="3">
        <v>986</v>
      </c>
      <c r="C11" t="str">
        <f>VLOOKUP(A11,HOP!A:H,8,0)</f>
        <v>986.00</v>
      </c>
      <c r="D11" t="str">
        <f>VLOOKUP(A11,HOP!A:B,2,0)</f>
        <v>1976101</v>
      </c>
      <c r="E11">
        <f>B11-C11</f>
        <v>0</v>
      </c>
      <c r="K11" t="str">
        <f>$K$1&amp;D11</f>
        <v>,1976101</v>
      </c>
    </row>
    <row r="12" spans="1:11">
      <c r="A12" t="s">
        <v>90</v>
      </c>
      <c r="B12" s="3">
        <v>575</v>
      </c>
      <c r="C12" t="str">
        <f>VLOOKUP(A12,HOP!A:H,8,0)</f>
        <v>575.00</v>
      </c>
      <c r="D12" t="str">
        <f>VLOOKUP(A12,HOP!A:B,2,0)</f>
        <v>1977170</v>
      </c>
      <c r="E12">
        <f>B12-C12</f>
        <v>0</v>
      </c>
      <c r="K12" t="str">
        <f>$K$1&amp;D12</f>
        <v>,1977170</v>
      </c>
    </row>
    <row r="13" spans="1:11">
      <c r="A13" s="7" t="s">
        <v>109</v>
      </c>
      <c r="B13" s="5">
        <v>0</v>
      </c>
      <c r="C13" s="4">
        <v>0</v>
      </c>
      <c r="D13" s="4">
        <v>1977076</v>
      </c>
      <c r="E13" s="4">
        <f>B13-C13</f>
        <v>0</v>
      </c>
      <c r="K13" s="4" t="str">
        <f>$K$1&amp;D13</f>
        <v>,1977076</v>
      </c>
    </row>
    <row r="14" spans="1:11">
      <c r="A14" t="s">
        <v>104</v>
      </c>
      <c r="B14" s="3">
        <v>856</v>
      </c>
      <c r="C14" t="str">
        <f>VLOOKUP(A14,HOP!A:H,8,0)</f>
        <v>856.00</v>
      </c>
      <c r="D14" t="str">
        <f>VLOOKUP(A14,HOP!A:B,2,0)</f>
        <v>1975755</v>
      </c>
      <c r="E14">
        <f>B14-C14</f>
        <v>0</v>
      </c>
      <c r="K14" t="str">
        <f>$K$1&amp;D14</f>
        <v>,1975755</v>
      </c>
    </row>
    <row r="15" spans="1:11">
      <c r="A15" t="s">
        <v>116</v>
      </c>
      <c r="B15" s="3">
        <v>636</v>
      </c>
      <c r="C15" t="str">
        <f>VLOOKUP(A15,HOP!A:H,8,0)</f>
        <v>636.00</v>
      </c>
      <c r="D15" t="str">
        <f>VLOOKUP(A15,HOP!A:B,2,0)</f>
        <v>1966306</v>
      </c>
      <c r="E15">
        <f t="shared" ref="E15:E43" si="0">B15-C15</f>
        <v>0</v>
      </c>
      <c r="K15" t="str">
        <f t="shared" ref="K15:K43" si="1">$K$1&amp;D15</f>
        <v>,1966306</v>
      </c>
    </row>
    <row r="16" spans="1:11">
      <c r="A16" t="s">
        <v>123</v>
      </c>
      <c r="B16" s="3">
        <v>1046</v>
      </c>
      <c r="C16" t="str">
        <f>VLOOKUP(A16,HOP!A:H,8,0)</f>
        <v>1046.00</v>
      </c>
      <c r="D16" t="str">
        <f>VLOOKUP(A16,HOP!A:B,2,0)</f>
        <v>1975850</v>
      </c>
      <c r="E16">
        <f t="shared" si="0"/>
        <v>0</v>
      </c>
      <c r="K16" t="str">
        <f t="shared" si="1"/>
        <v>,1975850</v>
      </c>
    </row>
    <row r="17" spans="1:11">
      <c r="A17" t="s">
        <v>131</v>
      </c>
      <c r="B17" s="3">
        <v>1702</v>
      </c>
      <c r="C17" t="str">
        <f>VLOOKUP(A17,HOP!A:H,8,0)</f>
        <v>1702.00</v>
      </c>
      <c r="D17" t="str">
        <f>VLOOKUP(A17,HOP!A:B,2,0)</f>
        <v>1973448</v>
      </c>
      <c r="E17">
        <f t="shared" si="0"/>
        <v>0</v>
      </c>
      <c r="K17" t="str">
        <f t="shared" si="1"/>
        <v>,1973448</v>
      </c>
    </row>
    <row r="18" spans="1:11">
      <c r="A18" t="s">
        <v>138</v>
      </c>
      <c r="B18" s="3">
        <v>427</v>
      </c>
      <c r="C18" t="str">
        <f>VLOOKUP(A18,HOP!A:H,8,0)</f>
        <v>427.00</v>
      </c>
      <c r="D18" t="str">
        <f>VLOOKUP(A18,HOP!A:B,2,0)</f>
        <v>1977127</v>
      </c>
      <c r="E18">
        <f t="shared" si="0"/>
        <v>0</v>
      </c>
      <c r="K18" t="str">
        <f t="shared" si="1"/>
        <v>,1977127</v>
      </c>
    </row>
    <row r="19" spans="1:11">
      <c r="A19" t="s">
        <v>144</v>
      </c>
      <c r="B19" s="3">
        <v>2406</v>
      </c>
      <c r="C19" t="str">
        <f>VLOOKUP(A19,HOP!A:H,8,0)</f>
        <v>2406.00</v>
      </c>
      <c r="D19" t="str">
        <f>VLOOKUP(A19,HOP!A:B,2,0)</f>
        <v>1970326</v>
      </c>
      <c r="E19">
        <f t="shared" si="0"/>
        <v>0</v>
      </c>
      <c r="K19" t="str">
        <f t="shared" si="1"/>
        <v>,1970326</v>
      </c>
    </row>
    <row r="20" spans="1:11">
      <c r="A20" t="s">
        <v>151</v>
      </c>
      <c r="B20" s="3">
        <v>523</v>
      </c>
      <c r="C20" t="str">
        <f>VLOOKUP(A20,HOP!A:H,8,0)</f>
        <v>523.00</v>
      </c>
      <c r="D20" t="str">
        <f>VLOOKUP(A20,HOP!A:B,2,0)</f>
        <v>1975660</v>
      </c>
      <c r="E20">
        <f t="shared" si="0"/>
        <v>0</v>
      </c>
      <c r="K20" t="str">
        <f t="shared" si="1"/>
        <v>,1975660</v>
      </c>
    </row>
    <row r="21" spans="1:11">
      <c r="A21" t="s">
        <v>155</v>
      </c>
      <c r="B21" s="3">
        <v>197</v>
      </c>
      <c r="C21" t="str">
        <f>VLOOKUP(A21,HOP!A:H,8,0)</f>
        <v>197.00</v>
      </c>
      <c r="D21" t="str">
        <f>VLOOKUP(A21,HOP!A:B,2,0)</f>
        <v>1971281</v>
      </c>
      <c r="E21">
        <f t="shared" si="0"/>
        <v>0</v>
      </c>
      <c r="K21" t="str">
        <f t="shared" si="1"/>
        <v>,1971281</v>
      </c>
    </row>
    <row r="22" spans="1:11">
      <c r="A22" t="s">
        <v>161</v>
      </c>
      <c r="B22" s="3">
        <v>2141</v>
      </c>
      <c r="C22" t="str">
        <f>VLOOKUP(A22,HOP!A:H,8,0)</f>
        <v>2141.00</v>
      </c>
      <c r="D22" t="str">
        <f>VLOOKUP(A22,HOP!A:B,2,0)</f>
        <v>1975988</v>
      </c>
      <c r="E22">
        <f t="shared" si="0"/>
        <v>0</v>
      </c>
      <c r="K22" t="str">
        <f t="shared" si="1"/>
        <v>,1975988</v>
      </c>
    </row>
    <row r="23" spans="1:11">
      <c r="A23" t="s">
        <v>168</v>
      </c>
      <c r="B23" s="3">
        <v>378</v>
      </c>
      <c r="C23" t="str">
        <f>VLOOKUP(A23,HOP!A:H,8,0)</f>
        <v>378.00</v>
      </c>
      <c r="D23" t="str">
        <f>VLOOKUP(A23,HOP!A:B,2,0)</f>
        <v>1978133</v>
      </c>
      <c r="E23">
        <f t="shared" si="0"/>
        <v>0</v>
      </c>
      <c r="K23" t="str">
        <f t="shared" si="1"/>
        <v>,1978133</v>
      </c>
    </row>
    <row r="24" spans="1:11">
      <c r="A24" t="s">
        <v>175</v>
      </c>
      <c r="B24" s="3">
        <v>1224</v>
      </c>
      <c r="C24" t="str">
        <f>VLOOKUP(A24,HOP!A:H,8,0)</f>
        <v>1224.00</v>
      </c>
      <c r="D24" t="str">
        <f>VLOOKUP(A24,HOP!A:B,2,0)</f>
        <v>1977496</v>
      </c>
      <c r="E24">
        <f t="shared" si="0"/>
        <v>0</v>
      </c>
      <c r="K24" t="str">
        <f t="shared" si="1"/>
        <v>,1977496</v>
      </c>
    </row>
    <row r="25" spans="1:11">
      <c r="A25" t="s">
        <v>182</v>
      </c>
      <c r="B25" s="3">
        <v>656</v>
      </c>
      <c r="C25" t="str">
        <f>VLOOKUP(A25,HOP!A:H,8,0)</f>
        <v>656.00</v>
      </c>
      <c r="D25" t="str">
        <f>VLOOKUP(A25,HOP!A:B,2,0)</f>
        <v>1978228</v>
      </c>
      <c r="E25">
        <f t="shared" si="0"/>
        <v>0</v>
      </c>
      <c r="K25" t="str">
        <f t="shared" si="1"/>
        <v>,1978228</v>
      </c>
    </row>
    <row r="26" spans="1:11">
      <c r="A26" t="s">
        <v>189</v>
      </c>
      <c r="B26" s="3">
        <v>638</v>
      </c>
      <c r="C26" t="str">
        <f>VLOOKUP(A26,HOP!A:H,8,0)</f>
        <v>638.00</v>
      </c>
      <c r="D26" t="str">
        <f>VLOOKUP(A26,HOP!A:B,2,0)</f>
        <v>1938441</v>
      </c>
      <c r="E26">
        <f t="shared" si="0"/>
        <v>0</v>
      </c>
      <c r="K26" t="str">
        <f t="shared" si="1"/>
        <v>,1938441</v>
      </c>
    </row>
    <row r="27" spans="1:11">
      <c r="A27" t="s">
        <v>194</v>
      </c>
      <c r="B27" s="3">
        <v>538</v>
      </c>
      <c r="C27" t="str">
        <f>VLOOKUP(A27,HOP!A:H,8,0)</f>
        <v>538.00</v>
      </c>
      <c r="D27" t="str">
        <f>VLOOKUP(A27,HOP!A:B,2,0)</f>
        <v>1966039</v>
      </c>
      <c r="E27">
        <f t="shared" si="0"/>
        <v>0</v>
      </c>
      <c r="K27" t="str">
        <f t="shared" si="1"/>
        <v>,1966039</v>
      </c>
    </row>
    <row r="28" spans="1:11">
      <c r="A28" t="s">
        <v>201</v>
      </c>
      <c r="B28" s="3">
        <v>533</v>
      </c>
      <c r="C28" t="str">
        <f>VLOOKUP(A28,HOP!A:H,8,0)</f>
        <v>533.00</v>
      </c>
      <c r="D28" t="str">
        <f>VLOOKUP(A28,HOP!A:B,2,0)</f>
        <v>1971353</v>
      </c>
      <c r="E28">
        <f t="shared" si="0"/>
        <v>0</v>
      </c>
      <c r="K28" t="str">
        <f t="shared" si="1"/>
        <v>,1971353</v>
      </c>
    </row>
    <row r="29" spans="1:11">
      <c r="A29" t="s">
        <v>207</v>
      </c>
      <c r="B29" s="3">
        <v>265</v>
      </c>
      <c r="C29" t="str">
        <f>VLOOKUP(A29,HOP!A:H,8,0)</f>
        <v>265.00</v>
      </c>
      <c r="D29" t="str">
        <f>VLOOKUP(A29,HOP!A:B,2,0)</f>
        <v>1972061</v>
      </c>
      <c r="E29">
        <f t="shared" si="0"/>
        <v>0</v>
      </c>
      <c r="K29" t="str">
        <f t="shared" si="1"/>
        <v>,1972061</v>
      </c>
    </row>
    <row r="30" spans="1:11">
      <c r="A30" t="s">
        <v>215</v>
      </c>
      <c r="B30" s="3">
        <v>548</v>
      </c>
      <c r="C30" t="str">
        <f>VLOOKUP(A30,HOP!A:H,8,0)</f>
        <v>548.00</v>
      </c>
      <c r="D30" t="str">
        <f>VLOOKUP(A30,HOP!A:B,2,0)</f>
        <v>1978905</v>
      </c>
      <c r="E30">
        <f t="shared" si="0"/>
        <v>0</v>
      </c>
      <c r="K30" t="str">
        <f t="shared" si="1"/>
        <v>,1978905</v>
      </c>
    </row>
    <row r="31" spans="1:11">
      <c r="A31" s="6" t="s">
        <v>222</v>
      </c>
      <c r="B31" s="3">
        <v>0</v>
      </c>
      <c r="C31" t="str">
        <f>VLOOKUP(A31,HOP!A:H,8,0)</f>
        <v>0.00</v>
      </c>
      <c r="D31" t="str">
        <f>VLOOKUP(A31,HOP!A:B,2,0)</f>
        <v>1952354</v>
      </c>
      <c r="E31">
        <f t="shared" si="0"/>
        <v>0</v>
      </c>
      <c r="K31" t="str">
        <f t="shared" si="1"/>
        <v>,1952354</v>
      </c>
    </row>
    <row r="32" spans="1:11">
      <c r="A32" t="s">
        <v>229</v>
      </c>
      <c r="B32" s="3">
        <v>1382</v>
      </c>
      <c r="C32" t="str">
        <f>VLOOKUP(A32,HOP!A:H,8,0)</f>
        <v>1382.00</v>
      </c>
      <c r="D32" t="str">
        <f>VLOOKUP(A32,HOP!A:B,2,0)</f>
        <v>1978243</v>
      </c>
      <c r="E32">
        <f t="shared" si="0"/>
        <v>0</v>
      </c>
      <c r="K32" t="str">
        <f t="shared" si="1"/>
        <v>,1978243</v>
      </c>
    </row>
    <row r="33" spans="1:11">
      <c r="A33" t="s">
        <v>235</v>
      </c>
      <c r="B33" s="3">
        <v>1489</v>
      </c>
      <c r="C33" t="str">
        <f>VLOOKUP(A33,HOP!A:H,8,0)</f>
        <v>1489.00</v>
      </c>
      <c r="D33" t="str">
        <f>VLOOKUP(A33,HOP!A:B,2,0)</f>
        <v>1915392</v>
      </c>
      <c r="E33">
        <f t="shared" si="0"/>
        <v>0</v>
      </c>
      <c r="K33" t="str">
        <f t="shared" si="1"/>
        <v>,1915392</v>
      </c>
    </row>
    <row r="34" spans="1:11">
      <c r="A34" t="s">
        <v>243</v>
      </c>
      <c r="B34" s="3">
        <v>1804</v>
      </c>
      <c r="C34" t="str">
        <f>VLOOKUP(A34,HOP!A:H,8,0)</f>
        <v>1804.00</v>
      </c>
      <c r="D34" t="str">
        <f>VLOOKUP(A34,HOP!A:B,2,0)</f>
        <v>1966397</v>
      </c>
      <c r="E34">
        <f t="shared" si="0"/>
        <v>0</v>
      </c>
      <c r="K34" t="str">
        <f t="shared" si="1"/>
        <v>,1966397</v>
      </c>
    </row>
    <row r="35" spans="1:11">
      <c r="A35" t="s">
        <v>249</v>
      </c>
      <c r="B35" s="3">
        <v>615</v>
      </c>
      <c r="C35" t="str">
        <f>VLOOKUP(A35,HOP!A:H,8,0)</f>
        <v>615.00</v>
      </c>
      <c r="D35" t="str">
        <f>VLOOKUP(A35,HOP!A:B,2,0)</f>
        <v>1969724</v>
      </c>
      <c r="E35">
        <f t="shared" si="0"/>
        <v>0</v>
      </c>
      <c r="K35" t="str">
        <f t="shared" si="1"/>
        <v>,1969724</v>
      </c>
    </row>
    <row r="36" spans="1:11">
      <c r="A36" t="s">
        <v>257</v>
      </c>
      <c r="B36" s="3">
        <v>1090</v>
      </c>
      <c r="C36" t="str">
        <f>VLOOKUP(A36,HOP!A:H,8,0)</f>
        <v>1090.00</v>
      </c>
      <c r="D36" t="str">
        <f>VLOOKUP(A36,HOP!A:B,2,0)</f>
        <v>1970460</v>
      </c>
      <c r="E36">
        <f t="shared" si="0"/>
        <v>0</v>
      </c>
      <c r="K36" t="str">
        <f t="shared" si="1"/>
        <v>,1970460</v>
      </c>
    </row>
    <row r="37" spans="1:11">
      <c r="A37" t="s">
        <v>262</v>
      </c>
      <c r="B37" s="3">
        <v>734</v>
      </c>
      <c r="C37" t="str">
        <f>VLOOKUP(A37,HOP!A:H,8,0)</f>
        <v>734.00</v>
      </c>
      <c r="D37" t="str">
        <f>VLOOKUP(A37,HOP!A:B,2,0)</f>
        <v>1973451</v>
      </c>
      <c r="E37">
        <f t="shared" si="0"/>
        <v>0</v>
      </c>
      <c r="K37" t="str">
        <f t="shared" si="1"/>
        <v>,1973451</v>
      </c>
    </row>
    <row r="38" spans="1:11">
      <c r="A38" t="s">
        <v>267</v>
      </c>
      <c r="B38" s="3">
        <v>169</v>
      </c>
      <c r="C38" t="str">
        <f>VLOOKUP(A38,HOP!A:H,8,0)</f>
        <v>169.00</v>
      </c>
      <c r="D38" t="str">
        <f>VLOOKUP(A38,HOP!A:B,2,0)</f>
        <v>1979920</v>
      </c>
      <c r="E38">
        <f t="shared" si="0"/>
        <v>0</v>
      </c>
      <c r="K38" t="str">
        <f t="shared" si="1"/>
        <v>,1979920</v>
      </c>
    </row>
    <row r="39" spans="1:11">
      <c r="A39" t="s">
        <v>272</v>
      </c>
      <c r="B39" s="3">
        <v>680</v>
      </c>
      <c r="C39" t="str">
        <f>VLOOKUP(A39,HOP!A:H,8,0)</f>
        <v>680.00</v>
      </c>
      <c r="D39" t="str">
        <f>VLOOKUP(A39,HOP!A:B,2,0)</f>
        <v>1980112</v>
      </c>
      <c r="E39">
        <f t="shared" si="0"/>
        <v>0</v>
      </c>
      <c r="K39" t="str">
        <f t="shared" si="1"/>
        <v>,1980112</v>
      </c>
    </row>
    <row r="40" spans="1:11">
      <c r="A40" t="s">
        <v>277</v>
      </c>
      <c r="B40" s="3">
        <v>249</v>
      </c>
      <c r="C40" t="str">
        <f>VLOOKUP(A40,HOP!A:H,8,0)</f>
        <v>249.00</v>
      </c>
      <c r="D40" t="str">
        <f>VLOOKUP(A40,HOP!A:B,2,0)</f>
        <v>1980095</v>
      </c>
      <c r="E40">
        <f t="shared" si="0"/>
        <v>0</v>
      </c>
      <c r="K40" t="str">
        <f t="shared" si="1"/>
        <v>,1980095</v>
      </c>
    </row>
    <row r="41" spans="1:11">
      <c r="A41" s="7" t="s">
        <v>97</v>
      </c>
      <c r="B41" s="5">
        <v>0</v>
      </c>
      <c r="C41" s="4" t="str">
        <f>VLOOKUP(A41,HOP!A:H,8,0)</f>
        <v>0.00</v>
      </c>
      <c r="D41" s="4" t="str">
        <f>VLOOKUP(A41,HOP!A:B,2,0)</f>
        <v>1975641</v>
      </c>
      <c r="E41" s="4">
        <f>B41-C41</f>
        <v>0</v>
      </c>
      <c r="K41" s="4" t="str">
        <f>$K$1&amp;D41</f>
        <v>,1975641</v>
      </c>
    </row>
    <row r="43" spans="2:2">
      <c r="B43">
        <f>SUM(B2:B42)</f>
        <v>31006</v>
      </c>
    </row>
    <row r="45" spans="1:1">
      <c r="A45" t="s">
        <v>307</v>
      </c>
    </row>
    <row r="46" spans="1:1">
      <c r="A46" t="s">
        <v>308</v>
      </c>
    </row>
  </sheetData>
  <autoFilter ref="A1:K4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309</v>
      </c>
      <c r="B1" s="2" t="s">
        <v>310</v>
      </c>
      <c r="C1" s="2" t="s">
        <v>17</v>
      </c>
      <c r="D1" s="2" t="s">
        <v>311</v>
      </c>
      <c r="E1" s="2" t="s">
        <v>312</v>
      </c>
      <c r="F1" s="2" t="s">
        <v>313</v>
      </c>
      <c r="G1" s="2" t="s">
        <v>314</v>
      </c>
      <c r="H1" s="2" t="s">
        <v>315</v>
      </c>
      <c r="I1" s="2" t="s">
        <v>316</v>
      </c>
      <c r="J1" s="2" t="s">
        <v>317</v>
      </c>
      <c r="K1" s="2" t="s">
        <v>318</v>
      </c>
    </row>
    <row r="2" s="1" customFormat="1" ht="20" customHeight="1" spans="1:11">
      <c r="A2" s="2" t="s">
        <v>272</v>
      </c>
      <c r="B2" s="2" t="s">
        <v>271</v>
      </c>
      <c r="C2" s="2" t="s">
        <v>319</v>
      </c>
      <c r="D2" s="2" t="s">
        <v>320</v>
      </c>
      <c r="E2" s="2" t="s">
        <v>321</v>
      </c>
      <c r="F2" s="2" t="s">
        <v>322</v>
      </c>
      <c r="G2" s="2" t="s">
        <v>323</v>
      </c>
      <c r="H2" s="2" t="s">
        <v>275</v>
      </c>
      <c r="I2" s="2" t="s">
        <v>324</v>
      </c>
      <c r="J2" s="2" t="s">
        <v>27</v>
      </c>
      <c r="K2" s="2" t="s">
        <v>325</v>
      </c>
    </row>
    <row r="3" s="1" customFormat="1" ht="20" customHeight="1" spans="1:11">
      <c r="A3" s="2" t="s">
        <v>277</v>
      </c>
      <c r="B3" s="2" t="s">
        <v>276</v>
      </c>
      <c r="C3" s="2" t="s">
        <v>326</v>
      </c>
      <c r="D3" s="2" t="s">
        <v>327</v>
      </c>
      <c r="E3" s="2" t="s">
        <v>321</v>
      </c>
      <c r="F3" s="2" t="s">
        <v>322</v>
      </c>
      <c r="G3" s="2" t="s">
        <v>323</v>
      </c>
      <c r="H3" s="2" t="s">
        <v>281</v>
      </c>
      <c r="I3" s="2" t="s">
        <v>328</v>
      </c>
      <c r="J3" s="2" t="s">
        <v>27</v>
      </c>
      <c r="K3" s="2" t="s">
        <v>329</v>
      </c>
    </row>
    <row r="4" s="1" customFormat="1" ht="20" customHeight="1" spans="1:11">
      <c r="A4" s="2" t="s">
        <v>267</v>
      </c>
      <c r="B4" s="2" t="s">
        <v>266</v>
      </c>
      <c r="C4" s="2" t="s">
        <v>330</v>
      </c>
      <c r="D4" s="2" t="s">
        <v>331</v>
      </c>
      <c r="E4" s="2" t="s">
        <v>321</v>
      </c>
      <c r="F4" s="2" t="s">
        <v>322</v>
      </c>
      <c r="G4" s="2" t="s">
        <v>323</v>
      </c>
      <c r="H4" s="2" t="s">
        <v>270</v>
      </c>
      <c r="I4" s="2" t="s">
        <v>332</v>
      </c>
      <c r="J4" s="2" t="s">
        <v>27</v>
      </c>
      <c r="K4" s="2" t="s">
        <v>333</v>
      </c>
    </row>
    <row r="5" s="1" customFormat="1" ht="20" customHeight="1" spans="1:11">
      <c r="A5" s="2" t="s">
        <v>215</v>
      </c>
      <c r="B5" s="2" t="s">
        <v>334</v>
      </c>
      <c r="C5" s="2" t="s">
        <v>335</v>
      </c>
      <c r="D5" s="2" t="s">
        <v>336</v>
      </c>
      <c r="E5" s="2" t="s">
        <v>337</v>
      </c>
      <c r="F5" s="2" t="s">
        <v>321</v>
      </c>
      <c r="G5" s="2" t="s">
        <v>323</v>
      </c>
      <c r="H5" s="2" t="s">
        <v>219</v>
      </c>
      <c r="I5" s="2" t="s">
        <v>338</v>
      </c>
      <c r="J5" s="2" t="s">
        <v>27</v>
      </c>
      <c r="K5" s="2" t="s">
        <v>339</v>
      </c>
    </row>
    <row r="6" s="1" customFormat="1" ht="20" customHeight="1" spans="1:11">
      <c r="A6" s="2" t="s">
        <v>229</v>
      </c>
      <c r="B6" s="2" t="s">
        <v>340</v>
      </c>
      <c r="C6" s="2" t="s">
        <v>341</v>
      </c>
      <c r="D6" s="2" t="s">
        <v>342</v>
      </c>
      <c r="E6" s="2" t="s">
        <v>337</v>
      </c>
      <c r="F6" s="2" t="s">
        <v>321</v>
      </c>
      <c r="G6" s="2" t="s">
        <v>323</v>
      </c>
      <c r="H6" s="2" t="s">
        <v>232</v>
      </c>
      <c r="I6" s="2" t="s">
        <v>343</v>
      </c>
      <c r="J6" s="2" t="s">
        <v>27</v>
      </c>
      <c r="K6" s="2" t="s">
        <v>344</v>
      </c>
    </row>
    <row r="7" s="1" customFormat="1" ht="20" customHeight="1" spans="1:11">
      <c r="A7" s="2" t="s">
        <v>182</v>
      </c>
      <c r="B7" s="2" t="s">
        <v>181</v>
      </c>
      <c r="C7" s="2" t="s">
        <v>345</v>
      </c>
      <c r="D7" s="2" t="s">
        <v>346</v>
      </c>
      <c r="E7" s="2" t="s">
        <v>347</v>
      </c>
      <c r="F7" s="2" t="s">
        <v>337</v>
      </c>
      <c r="G7" s="2" t="s">
        <v>323</v>
      </c>
      <c r="H7" s="2" t="s">
        <v>187</v>
      </c>
      <c r="I7" s="2" t="s">
        <v>348</v>
      </c>
      <c r="J7" s="2" t="s">
        <v>27</v>
      </c>
      <c r="K7" s="2" t="s">
        <v>349</v>
      </c>
    </row>
    <row r="8" s="1" customFormat="1" ht="20" customHeight="1" spans="1:11">
      <c r="A8" s="2" t="s">
        <v>168</v>
      </c>
      <c r="B8" s="2" t="s">
        <v>167</v>
      </c>
      <c r="C8" s="2" t="s">
        <v>350</v>
      </c>
      <c r="D8" s="2" t="s">
        <v>351</v>
      </c>
      <c r="E8" s="2" t="s">
        <v>352</v>
      </c>
      <c r="F8" s="2" t="s">
        <v>347</v>
      </c>
      <c r="G8" s="2" t="s">
        <v>323</v>
      </c>
      <c r="H8" s="2" t="s">
        <v>172</v>
      </c>
      <c r="I8" s="2" t="s">
        <v>353</v>
      </c>
      <c r="J8" s="2" t="s">
        <v>27</v>
      </c>
      <c r="K8" s="2" t="s">
        <v>354</v>
      </c>
    </row>
    <row r="9" s="1" customFormat="1" ht="20" customHeight="1" spans="1:11">
      <c r="A9" s="2" t="s">
        <v>175</v>
      </c>
      <c r="B9" s="2" t="s">
        <v>173</v>
      </c>
      <c r="C9" s="2" t="s">
        <v>319</v>
      </c>
      <c r="D9" s="2" t="s">
        <v>355</v>
      </c>
      <c r="E9" s="2" t="s">
        <v>352</v>
      </c>
      <c r="F9" s="2" t="s">
        <v>337</v>
      </c>
      <c r="G9" s="2" t="s">
        <v>323</v>
      </c>
      <c r="H9" s="2" t="s">
        <v>180</v>
      </c>
      <c r="I9" s="2" t="s">
        <v>356</v>
      </c>
      <c r="J9" s="2" t="s">
        <v>27</v>
      </c>
      <c r="K9" s="2" t="s">
        <v>357</v>
      </c>
    </row>
    <row r="10" s="1" customFormat="1" ht="20" customHeight="1" spans="1:11">
      <c r="A10" s="2" t="s">
        <v>90</v>
      </c>
      <c r="B10" s="2" t="s">
        <v>89</v>
      </c>
      <c r="C10" s="2" t="s">
        <v>358</v>
      </c>
      <c r="D10" s="2" t="s">
        <v>359</v>
      </c>
      <c r="E10" s="2" t="s">
        <v>360</v>
      </c>
      <c r="F10" s="2" t="s">
        <v>352</v>
      </c>
      <c r="G10" s="2" t="s">
        <v>323</v>
      </c>
      <c r="H10" s="2" t="s">
        <v>95</v>
      </c>
      <c r="I10" s="2" t="s">
        <v>361</v>
      </c>
      <c r="J10" s="2" t="s">
        <v>27</v>
      </c>
      <c r="K10" s="2" t="s">
        <v>362</v>
      </c>
    </row>
    <row r="11" s="1" customFormat="1" ht="20" customHeight="1" spans="1:11">
      <c r="A11" s="2" t="s">
        <v>138</v>
      </c>
      <c r="B11" s="2" t="s">
        <v>137</v>
      </c>
      <c r="C11" s="2" t="s">
        <v>363</v>
      </c>
      <c r="D11" s="2" t="s">
        <v>364</v>
      </c>
      <c r="E11" s="2" t="s">
        <v>360</v>
      </c>
      <c r="F11" s="2" t="s">
        <v>352</v>
      </c>
      <c r="G11" s="2" t="s">
        <v>323</v>
      </c>
      <c r="H11" s="2" t="s">
        <v>141</v>
      </c>
      <c r="I11" s="2" t="s">
        <v>365</v>
      </c>
      <c r="J11" s="2" t="s">
        <v>27</v>
      </c>
      <c r="K11" s="2" t="s">
        <v>366</v>
      </c>
    </row>
    <row r="12" s="1" customFormat="1" ht="20" customHeight="1" spans="1:11">
      <c r="A12" s="2" t="s">
        <v>58</v>
      </c>
      <c r="B12" s="2" t="s">
        <v>57</v>
      </c>
      <c r="C12" s="2" t="s">
        <v>330</v>
      </c>
      <c r="D12" s="2" t="s">
        <v>367</v>
      </c>
      <c r="E12" s="2" t="s">
        <v>368</v>
      </c>
      <c r="F12" s="2" t="s">
        <v>360</v>
      </c>
      <c r="G12" s="2" t="s">
        <v>323</v>
      </c>
      <c r="H12" s="2" t="s">
        <v>62</v>
      </c>
      <c r="I12" s="2" t="s">
        <v>369</v>
      </c>
      <c r="J12" s="2" t="s">
        <v>27</v>
      </c>
      <c r="K12" s="2" t="s">
        <v>370</v>
      </c>
    </row>
    <row r="13" s="1" customFormat="1" ht="20" customHeight="1" spans="1:11">
      <c r="A13" s="2" t="s">
        <v>56</v>
      </c>
      <c r="B13" s="2" t="s">
        <v>55</v>
      </c>
      <c r="C13" s="2" t="s">
        <v>371</v>
      </c>
      <c r="D13" s="2" t="s">
        <v>372</v>
      </c>
      <c r="E13" s="2" t="s">
        <v>368</v>
      </c>
      <c r="F13" s="2" t="s">
        <v>360</v>
      </c>
      <c r="G13" s="2" t="s">
        <v>323</v>
      </c>
      <c r="H13" s="2" t="s">
        <v>41</v>
      </c>
      <c r="I13" s="2" t="s">
        <v>373</v>
      </c>
      <c r="J13" s="2" t="s">
        <v>27</v>
      </c>
      <c r="K13" s="2" t="s">
        <v>374</v>
      </c>
    </row>
    <row r="14" s="1" customFormat="1" ht="20" customHeight="1" spans="1:11">
      <c r="A14" s="2" t="s">
        <v>64</v>
      </c>
      <c r="B14" s="2" t="s">
        <v>63</v>
      </c>
      <c r="C14" s="2" t="s">
        <v>371</v>
      </c>
      <c r="D14" s="2" t="s">
        <v>375</v>
      </c>
      <c r="E14" s="2" t="s">
        <v>368</v>
      </c>
      <c r="F14" s="2" t="s">
        <v>360</v>
      </c>
      <c r="G14" s="2" t="s">
        <v>323</v>
      </c>
      <c r="H14" s="2" t="s">
        <v>41</v>
      </c>
      <c r="I14" s="2" t="s">
        <v>376</v>
      </c>
      <c r="J14" s="2" t="s">
        <v>27</v>
      </c>
      <c r="K14" s="2" t="s">
        <v>377</v>
      </c>
    </row>
    <row r="15" s="1" customFormat="1" ht="20" customHeight="1" spans="1:11">
      <c r="A15" s="2" t="s">
        <v>43</v>
      </c>
      <c r="B15" s="2" t="s">
        <v>42</v>
      </c>
      <c r="C15" s="2" t="s">
        <v>378</v>
      </c>
      <c r="D15" s="2" t="s">
        <v>379</v>
      </c>
      <c r="E15" s="2" t="s">
        <v>380</v>
      </c>
      <c r="F15" s="2" t="s">
        <v>368</v>
      </c>
      <c r="G15" s="2" t="s">
        <v>323</v>
      </c>
      <c r="H15" s="2" t="s">
        <v>47</v>
      </c>
      <c r="I15" s="2" t="s">
        <v>381</v>
      </c>
      <c r="J15" s="2" t="s">
        <v>27</v>
      </c>
      <c r="K15" s="2" t="s">
        <v>382</v>
      </c>
    </row>
    <row r="16" s="1" customFormat="1" ht="20" customHeight="1" spans="1:11">
      <c r="A16" s="2" t="s">
        <v>83</v>
      </c>
      <c r="B16" s="2" t="s">
        <v>81</v>
      </c>
      <c r="C16" s="2" t="s">
        <v>383</v>
      </c>
      <c r="D16" s="2" t="s">
        <v>384</v>
      </c>
      <c r="E16" s="2" t="s">
        <v>368</v>
      </c>
      <c r="F16" s="2" t="s">
        <v>352</v>
      </c>
      <c r="G16" s="2" t="s">
        <v>323</v>
      </c>
      <c r="H16" s="2" t="s">
        <v>88</v>
      </c>
      <c r="I16" s="2" t="s">
        <v>385</v>
      </c>
      <c r="J16" s="2" t="s">
        <v>27</v>
      </c>
      <c r="K16" s="2" t="s">
        <v>386</v>
      </c>
    </row>
    <row r="17" s="1" customFormat="1" ht="20" customHeight="1" spans="1:11">
      <c r="A17" s="2" t="s">
        <v>161</v>
      </c>
      <c r="B17" s="2" t="s">
        <v>159</v>
      </c>
      <c r="C17" s="2" t="s">
        <v>387</v>
      </c>
      <c r="D17" s="2" t="s">
        <v>388</v>
      </c>
      <c r="E17" s="2" t="s">
        <v>368</v>
      </c>
      <c r="F17" s="2" t="s">
        <v>347</v>
      </c>
      <c r="G17" s="2" t="s">
        <v>323</v>
      </c>
      <c r="H17" s="2" t="s">
        <v>166</v>
      </c>
      <c r="I17" s="2" t="s">
        <v>389</v>
      </c>
      <c r="J17" s="2" t="s">
        <v>27</v>
      </c>
      <c r="K17" s="2" t="s">
        <v>390</v>
      </c>
    </row>
    <row r="18" s="1" customFormat="1" ht="20" customHeight="1" spans="1:11">
      <c r="A18" s="2" t="s">
        <v>37</v>
      </c>
      <c r="B18" s="2" t="s">
        <v>36</v>
      </c>
      <c r="C18" s="2" t="s">
        <v>371</v>
      </c>
      <c r="D18" s="2" t="s">
        <v>372</v>
      </c>
      <c r="E18" s="2" t="s">
        <v>380</v>
      </c>
      <c r="F18" s="2" t="s">
        <v>368</v>
      </c>
      <c r="G18" s="2" t="s">
        <v>323</v>
      </c>
      <c r="H18" s="2" t="s">
        <v>41</v>
      </c>
      <c r="I18" s="2" t="s">
        <v>373</v>
      </c>
      <c r="J18" s="2" t="s">
        <v>27</v>
      </c>
      <c r="K18" s="2" t="s">
        <v>391</v>
      </c>
    </row>
    <row r="19" s="1" customFormat="1" ht="20" customHeight="1" spans="1:11">
      <c r="A19" s="2" t="s">
        <v>123</v>
      </c>
      <c r="B19" s="2" t="s">
        <v>121</v>
      </c>
      <c r="C19" s="2" t="s">
        <v>371</v>
      </c>
      <c r="D19" s="2" t="s">
        <v>392</v>
      </c>
      <c r="E19" s="2" t="s">
        <v>368</v>
      </c>
      <c r="F19" s="2" t="s">
        <v>352</v>
      </c>
      <c r="G19" s="2" t="s">
        <v>323</v>
      </c>
      <c r="H19" s="2" t="s">
        <v>127</v>
      </c>
      <c r="I19" s="2" t="s">
        <v>393</v>
      </c>
      <c r="J19" s="2" t="s">
        <v>27</v>
      </c>
      <c r="K19" s="2" t="s">
        <v>394</v>
      </c>
    </row>
    <row r="20" s="1" customFormat="1" ht="20" customHeight="1" spans="1:11">
      <c r="A20" s="2" t="s">
        <v>104</v>
      </c>
      <c r="B20" s="2" t="s">
        <v>102</v>
      </c>
      <c r="C20" s="2" t="s">
        <v>363</v>
      </c>
      <c r="D20" s="2" t="s">
        <v>395</v>
      </c>
      <c r="E20" s="2" t="s">
        <v>360</v>
      </c>
      <c r="F20" s="2" t="s">
        <v>352</v>
      </c>
      <c r="G20" s="2" t="s">
        <v>323</v>
      </c>
      <c r="H20" s="2" t="s">
        <v>107</v>
      </c>
      <c r="I20" s="2" t="s">
        <v>396</v>
      </c>
      <c r="J20" s="2" t="s">
        <v>27</v>
      </c>
      <c r="K20" s="2" t="s">
        <v>397</v>
      </c>
    </row>
    <row r="21" s="1" customFormat="1" ht="20" customHeight="1" spans="1:11">
      <c r="A21" s="2" t="s">
        <v>30</v>
      </c>
      <c r="B21" s="2" t="s">
        <v>29</v>
      </c>
      <c r="C21" s="2" t="s">
        <v>330</v>
      </c>
      <c r="D21" s="2" t="s">
        <v>398</v>
      </c>
      <c r="E21" s="2" t="s">
        <v>380</v>
      </c>
      <c r="F21" s="2" t="s">
        <v>368</v>
      </c>
      <c r="G21" s="2" t="s">
        <v>323</v>
      </c>
      <c r="H21" s="2" t="s">
        <v>35</v>
      </c>
      <c r="I21" s="2" t="s">
        <v>399</v>
      </c>
      <c r="J21" s="2" t="s">
        <v>27</v>
      </c>
      <c r="K21" s="2" t="s">
        <v>400</v>
      </c>
    </row>
    <row r="22" s="1" customFormat="1" ht="20" customHeight="1" spans="1:11">
      <c r="A22" s="2" t="s">
        <v>151</v>
      </c>
      <c r="B22" s="2" t="s">
        <v>150</v>
      </c>
      <c r="C22" s="2" t="s">
        <v>371</v>
      </c>
      <c r="D22" s="2" t="s">
        <v>401</v>
      </c>
      <c r="E22" s="2" t="s">
        <v>352</v>
      </c>
      <c r="F22" s="2" t="s">
        <v>347</v>
      </c>
      <c r="G22" s="2" t="s">
        <v>323</v>
      </c>
      <c r="H22" s="2" t="s">
        <v>41</v>
      </c>
      <c r="I22" s="2" t="s">
        <v>402</v>
      </c>
      <c r="J22" s="2" t="s">
        <v>27</v>
      </c>
      <c r="K22" s="2" t="s">
        <v>403</v>
      </c>
    </row>
    <row r="23" s="1" customFormat="1" ht="20" customHeight="1" spans="1:11">
      <c r="A23" s="2" t="s">
        <v>97</v>
      </c>
      <c r="B23" s="2" t="s">
        <v>96</v>
      </c>
      <c r="C23" s="2" t="s">
        <v>404</v>
      </c>
      <c r="D23" s="2" t="s">
        <v>405</v>
      </c>
      <c r="E23" s="2" t="s">
        <v>360</v>
      </c>
      <c r="F23" s="2" t="s">
        <v>352</v>
      </c>
      <c r="G23" s="2" t="s">
        <v>323</v>
      </c>
      <c r="H23" s="2" t="s">
        <v>15</v>
      </c>
      <c r="I23" s="2" t="s">
        <v>406</v>
      </c>
      <c r="J23" s="2" t="s">
        <v>27</v>
      </c>
      <c r="K23" s="2" t="s">
        <v>407</v>
      </c>
    </row>
    <row r="24" s="1" customFormat="1" ht="20" customHeight="1" spans="1:11">
      <c r="A24" s="2" t="s">
        <v>262</v>
      </c>
      <c r="B24" s="2" t="s">
        <v>408</v>
      </c>
      <c r="C24" s="2" t="s">
        <v>335</v>
      </c>
      <c r="D24" s="2" t="s">
        <v>409</v>
      </c>
      <c r="E24" s="2" t="s">
        <v>321</v>
      </c>
      <c r="F24" s="2" t="s">
        <v>322</v>
      </c>
      <c r="G24" s="2" t="s">
        <v>323</v>
      </c>
      <c r="H24" s="2" t="s">
        <v>265</v>
      </c>
      <c r="I24" s="2" t="s">
        <v>410</v>
      </c>
      <c r="J24" s="2" t="s">
        <v>27</v>
      </c>
      <c r="K24" s="2" t="s">
        <v>411</v>
      </c>
    </row>
    <row r="25" s="1" customFormat="1" ht="20" customHeight="1" spans="1:11">
      <c r="A25" s="2" t="s">
        <v>131</v>
      </c>
      <c r="B25" s="2" t="s">
        <v>129</v>
      </c>
      <c r="C25" s="2" t="s">
        <v>412</v>
      </c>
      <c r="D25" s="2" t="s">
        <v>413</v>
      </c>
      <c r="E25" s="2" t="s">
        <v>414</v>
      </c>
      <c r="F25" s="2" t="s">
        <v>352</v>
      </c>
      <c r="G25" s="2" t="s">
        <v>323</v>
      </c>
      <c r="H25" s="2" t="s">
        <v>136</v>
      </c>
      <c r="I25" s="2" t="s">
        <v>415</v>
      </c>
      <c r="J25" s="2" t="s">
        <v>27</v>
      </c>
      <c r="K25" s="2" t="s">
        <v>416</v>
      </c>
    </row>
    <row r="26" s="1" customFormat="1" ht="20" customHeight="1" spans="1:11">
      <c r="A26" s="2" t="s">
        <v>207</v>
      </c>
      <c r="B26" s="2" t="s">
        <v>206</v>
      </c>
      <c r="C26" s="2" t="s">
        <v>417</v>
      </c>
      <c r="D26" s="2" t="s">
        <v>418</v>
      </c>
      <c r="E26" s="2" t="s">
        <v>337</v>
      </c>
      <c r="F26" s="2" t="s">
        <v>321</v>
      </c>
      <c r="G26" s="2" t="s">
        <v>323</v>
      </c>
      <c r="H26" s="2" t="s">
        <v>211</v>
      </c>
      <c r="I26" s="2" t="s">
        <v>419</v>
      </c>
      <c r="J26" s="2" t="s">
        <v>27</v>
      </c>
      <c r="K26" s="2" t="s">
        <v>420</v>
      </c>
    </row>
    <row r="27" s="1" customFormat="1" ht="20" customHeight="1" spans="1:11">
      <c r="A27" s="2" t="s">
        <v>68</v>
      </c>
      <c r="B27" s="2" t="s">
        <v>66</v>
      </c>
      <c r="C27" s="2" t="s">
        <v>363</v>
      </c>
      <c r="D27" s="2" t="s">
        <v>421</v>
      </c>
      <c r="E27" s="2" t="s">
        <v>380</v>
      </c>
      <c r="F27" s="2" t="s">
        <v>360</v>
      </c>
      <c r="G27" s="2" t="s">
        <v>323</v>
      </c>
      <c r="H27" s="2" t="s">
        <v>73</v>
      </c>
      <c r="I27" s="2" t="s">
        <v>422</v>
      </c>
      <c r="J27" s="2" t="s">
        <v>27</v>
      </c>
      <c r="K27" s="2" t="s">
        <v>423</v>
      </c>
    </row>
    <row r="28" s="1" customFormat="1" ht="20" customHeight="1" spans="1:11">
      <c r="A28" s="2" t="s">
        <v>201</v>
      </c>
      <c r="B28" s="2" t="s">
        <v>200</v>
      </c>
      <c r="C28" s="2" t="s">
        <v>424</v>
      </c>
      <c r="D28" s="2" t="s">
        <v>425</v>
      </c>
      <c r="E28" s="2" t="s">
        <v>337</v>
      </c>
      <c r="F28" s="2" t="s">
        <v>321</v>
      </c>
      <c r="G28" s="2" t="s">
        <v>323</v>
      </c>
      <c r="H28" s="2" t="s">
        <v>205</v>
      </c>
      <c r="I28" s="2" t="s">
        <v>426</v>
      </c>
      <c r="J28" s="2" t="s">
        <v>27</v>
      </c>
      <c r="K28" s="2" t="s">
        <v>427</v>
      </c>
    </row>
    <row r="29" s="1" customFormat="1" ht="20" customHeight="1" spans="1:11">
      <c r="A29" s="2" t="s">
        <v>155</v>
      </c>
      <c r="B29" s="2" t="s">
        <v>154</v>
      </c>
      <c r="C29" s="2" t="s">
        <v>412</v>
      </c>
      <c r="D29" s="2" t="s">
        <v>428</v>
      </c>
      <c r="E29" s="2" t="s">
        <v>352</v>
      </c>
      <c r="F29" s="2" t="s">
        <v>347</v>
      </c>
      <c r="G29" s="2" t="s">
        <v>323</v>
      </c>
      <c r="H29" s="2" t="s">
        <v>158</v>
      </c>
      <c r="I29" s="2" t="s">
        <v>429</v>
      </c>
      <c r="J29" s="2" t="s">
        <v>27</v>
      </c>
      <c r="K29" s="2" t="s">
        <v>430</v>
      </c>
    </row>
    <row r="30" s="1" customFormat="1" ht="20" customHeight="1" spans="1:11">
      <c r="A30" s="2" t="s">
        <v>257</v>
      </c>
      <c r="B30" s="2" t="s">
        <v>431</v>
      </c>
      <c r="C30" s="2" t="s">
        <v>432</v>
      </c>
      <c r="D30" s="2" t="s">
        <v>433</v>
      </c>
      <c r="E30" s="2" t="s">
        <v>337</v>
      </c>
      <c r="F30" s="2" t="s">
        <v>322</v>
      </c>
      <c r="G30" s="2" t="s">
        <v>323</v>
      </c>
      <c r="H30" s="2" t="s">
        <v>260</v>
      </c>
      <c r="I30" s="2" t="s">
        <v>434</v>
      </c>
      <c r="J30" s="2" t="s">
        <v>27</v>
      </c>
      <c r="K30" s="2" t="s">
        <v>435</v>
      </c>
    </row>
    <row r="31" s="1" customFormat="1" ht="20" customHeight="1" spans="1:11">
      <c r="A31" s="2" t="s">
        <v>144</v>
      </c>
      <c r="B31" s="2" t="s">
        <v>436</v>
      </c>
      <c r="C31" s="2" t="s">
        <v>437</v>
      </c>
      <c r="D31" s="2" t="s">
        <v>438</v>
      </c>
      <c r="E31" s="2" t="s">
        <v>439</v>
      </c>
      <c r="F31" s="2" t="s">
        <v>347</v>
      </c>
      <c r="G31" s="2" t="s">
        <v>323</v>
      </c>
      <c r="H31" s="2" t="s">
        <v>149</v>
      </c>
      <c r="I31" s="2" t="s">
        <v>440</v>
      </c>
      <c r="J31" s="2" t="s">
        <v>27</v>
      </c>
      <c r="K31" s="2" t="s">
        <v>441</v>
      </c>
    </row>
    <row r="32" s="1" customFormat="1" ht="20" customHeight="1" spans="1:11">
      <c r="A32" s="2" t="s">
        <v>49</v>
      </c>
      <c r="B32" s="2" t="s">
        <v>442</v>
      </c>
      <c r="C32" s="2" t="s">
        <v>443</v>
      </c>
      <c r="D32" s="2" t="s">
        <v>444</v>
      </c>
      <c r="E32" s="2" t="s">
        <v>368</v>
      </c>
      <c r="F32" s="2" t="s">
        <v>360</v>
      </c>
      <c r="G32" s="2" t="s">
        <v>323</v>
      </c>
      <c r="H32" s="2" t="s">
        <v>445</v>
      </c>
      <c r="I32" s="2" t="s">
        <v>446</v>
      </c>
      <c r="J32" s="2" t="s">
        <v>27</v>
      </c>
      <c r="K32" s="2" t="s">
        <v>447</v>
      </c>
    </row>
    <row r="33" s="1" customFormat="1" ht="20" customHeight="1" spans="1:11">
      <c r="A33" s="2" t="s">
        <v>249</v>
      </c>
      <c r="B33" s="2" t="s">
        <v>448</v>
      </c>
      <c r="C33" s="2" t="s">
        <v>449</v>
      </c>
      <c r="D33" s="2" t="s">
        <v>450</v>
      </c>
      <c r="E33" s="2" t="s">
        <v>321</v>
      </c>
      <c r="F33" s="2" t="s">
        <v>322</v>
      </c>
      <c r="G33" s="2" t="s">
        <v>323</v>
      </c>
      <c r="H33" s="2" t="s">
        <v>254</v>
      </c>
      <c r="I33" s="2" t="s">
        <v>451</v>
      </c>
      <c r="J33" s="2" t="s">
        <v>27</v>
      </c>
      <c r="K33" s="2" t="s">
        <v>452</v>
      </c>
    </row>
    <row r="34" s="1" customFormat="1" ht="20" customHeight="1" spans="1:11">
      <c r="A34" s="2" t="s">
        <v>243</v>
      </c>
      <c r="B34" s="2" t="s">
        <v>241</v>
      </c>
      <c r="C34" s="2" t="s">
        <v>453</v>
      </c>
      <c r="D34" s="2" t="s">
        <v>454</v>
      </c>
      <c r="E34" s="2" t="s">
        <v>337</v>
      </c>
      <c r="F34" s="2" t="s">
        <v>322</v>
      </c>
      <c r="G34" s="2" t="s">
        <v>323</v>
      </c>
      <c r="H34" s="2" t="s">
        <v>247</v>
      </c>
      <c r="I34" s="2" t="s">
        <v>455</v>
      </c>
      <c r="J34" s="2" t="s">
        <v>27</v>
      </c>
      <c r="K34" s="2" t="s">
        <v>456</v>
      </c>
    </row>
    <row r="35" s="1" customFormat="1" ht="20" customHeight="1" spans="1:11">
      <c r="A35" s="2" t="s">
        <v>116</v>
      </c>
      <c r="B35" s="2" t="s">
        <v>457</v>
      </c>
      <c r="C35" s="2" t="s">
        <v>458</v>
      </c>
      <c r="D35" s="2" t="s">
        <v>459</v>
      </c>
      <c r="E35" s="2" t="s">
        <v>360</v>
      </c>
      <c r="F35" s="2" t="s">
        <v>352</v>
      </c>
      <c r="G35" s="2" t="s">
        <v>323</v>
      </c>
      <c r="H35" s="2" t="s">
        <v>120</v>
      </c>
      <c r="I35" s="2" t="s">
        <v>460</v>
      </c>
      <c r="J35" s="2" t="s">
        <v>27</v>
      </c>
      <c r="K35" s="2" t="s">
        <v>461</v>
      </c>
    </row>
    <row r="36" s="1" customFormat="1" ht="20" customHeight="1" spans="1:11">
      <c r="A36" s="2" t="s">
        <v>194</v>
      </c>
      <c r="B36" s="2" t="s">
        <v>193</v>
      </c>
      <c r="C36" s="2" t="s">
        <v>383</v>
      </c>
      <c r="D36" s="2" t="s">
        <v>462</v>
      </c>
      <c r="E36" s="2" t="s">
        <v>337</v>
      </c>
      <c r="F36" s="2" t="s">
        <v>321</v>
      </c>
      <c r="G36" s="2" t="s">
        <v>323</v>
      </c>
      <c r="H36" s="2" t="s">
        <v>199</v>
      </c>
      <c r="I36" s="2" t="s">
        <v>463</v>
      </c>
      <c r="J36" s="2" t="s">
        <v>27</v>
      </c>
      <c r="K36" s="2" t="s">
        <v>464</v>
      </c>
    </row>
    <row r="37" s="1" customFormat="1" ht="20" customHeight="1" spans="1:11">
      <c r="A37" s="2" t="s">
        <v>222</v>
      </c>
      <c r="B37" s="2" t="s">
        <v>220</v>
      </c>
      <c r="C37" s="2" t="s">
        <v>465</v>
      </c>
      <c r="D37" s="2" t="s">
        <v>466</v>
      </c>
      <c r="E37" s="2" t="s">
        <v>347</v>
      </c>
      <c r="F37" s="2" t="s">
        <v>321</v>
      </c>
      <c r="G37" s="2" t="s">
        <v>323</v>
      </c>
      <c r="H37" s="2" t="s">
        <v>15</v>
      </c>
      <c r="I37" s="2" t="s">
        <v>467</v>
      </c>
      <c r="J37" s="2" t="s">
        <v>27</v>
      </c>
      <c r="K37" s="2" t="s">
        <v>468</v>
      </c>
    </row>
    <row r="38" s="1" customFormat="1" ht="20" customHeight="1" spans="1:11">
      <c r="A38" s="2" t="s">
        <v>76</v>
      </c>
      <c r="B38" s="2" t="s">
        <v>74</v>
      </c>
      <c r="C38" s="2" t="s">
        <v>358</v>
      </c>
      <c r="D38" s="2" t="s">
        <v>469</v>
      </c>
      <c r="E38" s="2" t="s">
        <v>380</v>
      </c>
      <c r="F38" s="2" t="s">
        <v>360</v>
      </c>
      <c r="G38" s="2" t="s">
        <v>323</v>
      </c>
      <c r="H38" s="2" t="s">
        <v>80</v>
      </c>
      <c r="I38" s="2" t="s">
        <v>470</v>
      </c>
      <c r="J38" s="2" t="s">
        <v>27</v>
      </c>
      <c r="K38" s="2" t="s">
        <v>471</v>
      </c>
    </row>
    <row r="39" s="1" customFormat="1" ht="20" customHeight="1" spans="1:11">
      <c r="A39" s="2" t="s">
        <v>189</v>
      </c>
      <c r="B39" s="2" t="s">
        <v>188</v>
      </c>
      <c r="C39" s="2" t="s">
        <v>358</v>
      </c>
      <c r="D39" s="2" t="s">
        <v>472</v>
      </c>
      <c r="E39" s="2" t="s">
        <v>347</v>
      </c>
      <c r="F39" s="2" t="s">
        <v>337</v>
      </c>
      <c r="G39" s="2" t="s">
        <v>323</v>
      </c>
      <c r="H39" s="2" t="s">
        <v>192</v>
      </c>
      <c r="I39" s="2" t="s">
        <v>473</v>
      </c>
      <c r="J39" s="2" t="s">
        <v>27</v>
      </c>
      <c r="K39" s="2" t="s">
        <v>474</v>
      </c>
    </row>
    <row r="40" s="1" customFormat="1" ht="20" customHeight="1" spans="1:11">
      <c r="A40" s="2" t="s">
        <v>235</v>
      </c>
      <c r="B40" s="2" t="s">
        <v>233</v>
      </c>
      <c r="C40" s="2" t="s">
        <v>341</v>
      </c>
      <c r="D40" s="2" t="s">
        <v>475</v>
      </c>
      <c r="E40" s="2" t="s">
        <v>337</v>
      </c>
      <c r="F40" s="2" t="s">
        <v>322</v>
      </c>
      <c r="G40" s="2" t="s">
        <v>323</v>
      </c>
      <c r="H40" s="2" t="s">
        <v>239</v>
      </c>
      <c r="I40" s="2" t="s">
        <v>476</v>
      </c>
      <c r="J40" s="2" t="s">
        <v>27</v>
      </c>
      <c r="K40" s="2" t="s">
        <v>477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2021-02-19T08:48:00Z</dcterms:created>
  <dcterms:modified xsi:type="dcterms:W3CDTF">2021-02-19T09:05:26Z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