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对账!$A$1:$K$25</definedName>
  </definedNames>
  <calcPr calcId="144525"/>
</workbook>
</file>

<file path=xl/sharedStrings.xml><?xml version="1.0" encoding="utf-8"?>
<sst xmlns="http://schemas.openxmlformats.org/spreadsheetml/2006/main" count="735" uniqueCount="209">
  <si>
    <t>同程旅行对账单
(账期：20210208-20210214)</t>
  </si>
  <si>
    <t>应付房费总金额</t>
  </si>
  <si>
    <t>应付罚金总金额</t>
  </si>
  <si>
    <t>调整项</t>
  </si>
  <si>
    <t>币种</t>
  </si>
  <si>
    <t>应付合计</t>
  </si>
  <si>
    <t>28946.00</t>
  </si>
  <si>
    <t>0.00</t>
  </si>
  <si>
    <t>CNY</t>
  </si>
  <si>
    <t>梅州客天下国际大酒店</t>
  </si>
  <si>
    <t/>
  </si>
  <si>
    <t>小计:2794.00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</si>
  <si>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</si>
  <si>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</si>
  <si>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</si>
  <si>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</si>
  <si>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</si>
  <si>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</si>
  <si>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</si>
  <si>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</si>
  <si>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</si>
  <si>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</si>
  <si>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882628174</t>
  </si>
  <si>
    <t>619190</t>
  </si>
  <si>
    <t>李靖华</t>
  </si>
  <si>
    <t>客家民俗双床房</t>
  </si>
  <si>
    <t>2021/02/06</t>
  </si>
  <si>
    <t>2021/02/08</t>
  </si>
  <si>
    <t>2.00</t>
  </si>
  <si>
    <t>686.00</t>
  </si>
  <si>
    <t>李元辉</t>
  </si>
  <si>
    <t>889292489</t>
  </si>
  <si>
    <t>619986</t>
  </si>
  <si>
    <t>孙虹</t>
  </si>
  <si>
    <t>伴山别墅双床房</t>
  </si>
  <si>
    <t>2021/02/10</t>
  </si>
  <si>
    <t>662.00</t>
  </si>
  <si>
    <t>894289540</t>
  </si>
  <si>
    <t>620512</t>
  </si>
  <si>
    <t>孙景青</t>
  </si>
  <si>
    <t>林风眠艺术主题大床房</t>
  </si>
  <si>
    <t>2021/02/13</t>
  </si>
  <si>
    <t>2021/02/14</t>
  </si>
  <si>
    <t>1.00</t>
  </si>
  <si>
    <t>760.00</t>
  </si>
  <si>
    <t>广州圣丰索菲特大酒店</t>
  </si>
  <si>
    <t>小计:3210.00</t>
  </si>
  <si>
    <t>878183106</t>
  </si>
  <si>
    <t>7733432</t>
  </si>
  <si>
    <t>谭宙轩</t>
  </si>
  <si>
    <t>高级大床房</t>
  </si>
  <si>
    <t>2021/02/05</t>
  </si>
  <si>
    <t>3.00</t>
  </si>
  <si>
    <t>1926.00</t>
  </si>
  <si>
    <t>888119584</t>
  </si>
  <si>
    <t>梁召益</t>
  </si>
  <si>
    <t>高级双床房</t>
  </si>
  <si>
    <t>2021/02/07</t>
  </si>
  <si>
    <t>642.00</t>
  </si>
  <si>
    <t>888244032</t>
  </si>
  <si>
    <t>万丽萍</t>
  </si>
  <si>
    <t>德门仁里精品酒店(大邑安仁古镇店)</t>
  </si>
  <si>
    <t>小计:1677.00</t>
  </si>
  <si>
    <t>889040950</t>
  </si>
  <si>
    <t>王耀华</t>
  </si>
  <si>
    <t>双床房</t>
  </si>
  <si>
    <t>2021/02/09</t>
  </si>
  <si>
    <t>228.00</t>
  </si>
  <si>
    <t>杨双懋</t>
  </si>
  <si>
    <t>刘焰林</t>
  </si>
  <si>
    <t>887238743</t>
  </si>
  <si>
    <t>黄毅</t>
  </si>
  <si>
    <t>大床房</t>
  </si>
  <si>
    <t>331.00</t>
  </si>
  <si>
    <t>李晓茜</t>
  </si>
  <si>
    <t>黄世才</t>
  </si>
  <si>
    <t>深圳佳兆业万豪酒店</t>
  </si>
  <si>
    <t>小计:15600.00</t>
  </si>
  <si>
    <t>874840166</t>
  </si>
  <si>
    <t>李笑洲</t>
  </si>
  <si>
    <t>豪华海景大床房</t>
  </si>
  <si>
    <t>2242.00</t>
  </si>
  <si>
    <t>陈雅梅</t>
  </si>
  <si>
    <t>875918857</t>
  </si>
  <si>
    <t>陈家水</t>
  </si>
  <si>
    <t>1121.00</t>
  </si>
  <si>
    <t>867885532</t>
  </si>
  <si>
    <t>吕猛</t>
  </si>
  <si>
    <t>豪华园景大床房</t>
  </si>
  <si>
    <t>2021/02/11</t>
  </si>
  <si>
    <t>963.00</t>
  </si>
  <si>
    <t>876567987</t>
  </si>
  <si>
    <t>杨爱</t>
  </si>
  <si>
    <t>豪华园景双床房</t>
  </si>
  <si>
    <t>990.00</t>
  </si>
  <si>
    <t>867302483</t>
  </si>
  <si>
    <t>魏兵</t>
  </si>
  <si>
    <t>2021/02/12</t>
  </si>
  <si>
    <t>1400.00</t>
  </si>
  <si>
    <t>867831488</t>
  </si>
  <si>
    <t>邓敏敏</t>
  </si>
  <si>
    <t>869022978</t>
  </si>
  <si>
    <t>赵洁琼</t>
  </si>
  <si>
    <t>875946672</t>
  </si>
  <si>
    <t>卓丽旋</t>
  </si>
  <si>
    <t>3842.00</t>
  </si>
  <si>
    <t>上海夏阳湖皇冠假日酒店</t>
  </si>
  <si>
    <t>小计:960.00</t>
  </si>
  <si>
    <t>888008692</t>
  </si>
  <si>
    <t>刘冀</t>
  </si>
  <si>
    <t>皇冠豪华房</t>
  </si>
  <si>
    <t>960.00</t>
  </si>
  <si>
    <t>诸暨祥生春风十里星空帐篷酒店</t>
  </si>
  <si>
    <t>小计:3388.00</t>
  </si>
  <si>
    <t>886932561</t>
  </si>
  <si>
    <t>崔馨元</t>
  </si>
  <si>
    <t>豪华家庭套房</t>
  </si>
  <si>
    <t>388.00</t>
  </si>
  <si>
    <t>891649154</t>
  </si>
  <si>
    <t>赵敏</t>
  </si>
  <si>
    <t>豪华帐篷情侣房</t>
  </si>
  <si>
    <t>1100.00</t>
  </si>
  <si>
    <t>888123716</t>
  </si>
  <si>
    <t>王建强</t>
  </si>
  <si>
    <t>950.00</t>
  </si>
  <si>
    <t>邓鸣</t>
  </si>
  <si>
    <t>东莞稻香喜舍酒店</t>
  </si>
  <si>
    <t>小计:347.00</t>
  </si>
  <si>
    <t>892703393</t>
  </si>
  <si>
    <t>汪鹏飞</t>
  </si>
  <si>
    <t>标准单人房</t>
  </si>
  <si>
    <t>347.00</t>
  </si>
  <si>
    <t>佳兆业可域精选酒店(深圳大鹏店)</t>
  </si>
  <si>
    <t>小计:736.00</t>
  </si>
  <si>
    <t>882907734</t>
  </si>
  <si>
    <t>王伟</t>
  </si>
  <si>
    <t>368.00</t>
  </si>
  <si>
    <t>889739402</t>
  </si>
  <si>
    <t>司柳</t>
  </si>
  <si>
    <t>麗枫酒店(广州天平架地铁站店)</t>
  </si>
  <si>
    <t>小计:234.00</t>
  </si>
  <si>
    <t>889609482</t>
  </si>
  <si>
    <t>刘国超</t>
  </si>
  <si>
    <t>豪华大床房</t>
  </si>
  <si>
    <t>234.00</t>
  </si>
  <si>
    <t>,</t>
  </si>
  <si>
    <t>多收待退27元</t>
  </si>
  <si>
    <t>A210220092645459</t>
  </si>
  <si>
    <t>A2102200927333703</t>
  </si>
  <si>
    <t>合计28946元</t>
  </si>
  <si>
    <t>客户订单号</t>
  </si>
  <si>
    <t>汇智订单号</t>
  </si>
  <si>
    <t>酒店名称</t>
  </si>
  <si>
    <t>客户姓名</t>
  </si>
  <si>
    <t>退房日期</t>
  </si>
  <si>
    <t>金额</t>
  </si>
  <si>
    <t>联系人</t>
  </si>
  <si>
    <t>手机</t>
  </si>
  <si>
    <t>预订日期</t>
  </si>
  <si>
    <t>2021-02-13</t>
  </si>
  <si>
    <t>2021-02-14</t>
  </si>
  <si>
    <t>RMB</t>
  </si>
  <si>
    <t>2021/2/12 21:03:05</t>
  </si>
  <si>
    <t>2021-02-11</t>
  </si>
  <si>
    <t>2021-02-12</t>
  </si>
  <si>
    <t>2021/2/11 11:53:08</t>
  </si>
  <si>
    <t>2021-02-10</t>
  </si>
  <si>
    <t>2021/2/10 14:01:30</t>
  </si>
  <si>
    <t>2021-02-09</t>
  </si>
  <si>
    <t>2021/2/8 22:05:37</t>
  </si>
  <si>
    <t>2021-02-08</t>
  </si>
  <si>
    <t>2021/2/8 19:33:09</t>
  </si>
  <si>
    <t>2021/2/8 12:39:09</t>
  </si>
  <si>
    <t>王耀华,杨双懋,刘焰林</t>
  </si>
  <si>
    <t>684.00</t>
  </si>
  <si>
    <t>2021/2/8 8:07:43</t>
  </si>
  <si>
    <t>2021-02-07</t>
  </si>
  <si>
    <t>2021/2/7 14:47:49</t>
  </si>
  <si>
    <t>2021/2/7 12:18:03</t>
  </si>
  <si>
    <t>王建强,邓鸣</t>
  </si>
  <si>
    <t>1900.00</t>
  </si>
  <si>
    <t>2021/2/7 12:15:47</t>
  </si>
  <si>
    <t>2021/2/7 10:03:23</t>
  </si>
  <si>
    <t>黄毅,李晓茜,黄世才</t>
  </si>
  <si>
    <t>993.00</t>
  </si>
  <si>
    <t>2021/2/6 17:44:37</t>
  </si>
  <si>
    <t>2021/2/6 11:30:47</t>
  </si>
  <si>
    <t>2021/2/2 23:18:30</t>
  </si>
  <si>
    <t>李靖华,李元辉</t>
  </si>
  <si>
    <t>2021-02-06</t>
  </si>
  <si>
    <t>1372.00</t>
  </si>
  <si>
    <t>2021/2/2 17:27:09</t>
  </si>
  <si>
    <t>2021-02-05</t>
  </si>
  <si>
    <t>2021/1/29 20:36:50</t>
  </si>
  <si>
    <t>2021/1/28 10:49:44</t>
  </si>
  <si>
    <t>周青阳</t>
  </si>
  <si>
    <t>2021/1/27 23:21:10</t>
  </si>
  <si>
    <t>周宁</t>
  </si>
  <si>
    <t>2021/1/27 23:19:00</t>
  </si>
  <si>
    <t>2021/1/27 21:51:06</t>
  </si>
  <si>
    <t>2021/1/27 21:23:39</t>
  </si>
  <si>
    <t>李笑洲,陈雅梅</t>
  </si>
  <si>
    <t>4484.00</t>
  </si>
  <si>
    <t>2021/1/26 22:43:22</t>
  </si>
  <si>
    <t>2021/1/21 21:23:20</t>
  </si>
  <si>
    <t>936.00</t>
  </si>
  <si>
    <t>2021/1/20 21:19:45</t>
  </si>
  <si>
    <t>2021/1/20 20:11:58</t>
  </si>
  <si>
    <t>2021/1/20 9:15:15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</si>
</sst>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30"/>
      <name val="Calibri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6" borderId="8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2" borderId="2" xfId="0" applyFont="1" applyFill="1" applyBorder="1" applyAlignment="1"/>
    <xf numFmtId="0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NumberFormat="1" applyFont="1" applyFill="1" applyAlignment="1"/>
    <xf numFmtId="0" fontId="4" fillId="0" borderId="0" xfId="0" applyFont="1" applyFill="1" applyAlignment="1"/>
    <xf numFmtId="0" fontId="3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57"/>
  <sheetViews>
    <sheetView workbookViewId="0">
      <selection activeCell="A1" sqref="$A1:$XFD1048576"/>
    </sheetView>
  </sheetViews>
  <sheetFormatPr defaultColWidth="11" defaultRowHeight="14.25"/>
  <cols>
    <col min="1" max="16384" width="11" style="4"/>
  </cols>
  <sheetData>
    <row r="1" s="4" customFormat="1" ht="39" spans="2:2">
      <c r="B1" s="9" t="s">
        <v>0</v>
      </c>
    </row>
    <row r="5" s="4" customFormat="1" spans="2:6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="4" customFormat="1" spans="2:6">
      <c r="B6" s="10" t="s">
        <v>6</v>
      </c>
      <c r="C6" s="10" t="s">
        <v>7</v>
      </c>
      <c r="D6" s="10" t="s">
        <v>7</v>
      </c>
      <c r="E6" s="10" t="s">
        <v>8</v>
      </c>
      <c r="F6" s="10" t="s">
        <v>6</v>
      </c>
    </row>
    <row r="9" s="4" customFormat="1" spans="2:9">
      <c r="B9" s="5" t="s">
        <v>9</v>
      </c>
      <c r="C9" s="5" t="s">
        <v>10</v>
      </c>
      <c r="D9" s="5" t="s">
        <v>10</v>
      </c>
      <c r="E9" s="5" t="s">
        <v>10</v>
      </c>
      <c r="F9" s="5" t="s">
        <v>11</v>
      </c>
      <c r="G9" s="5" t="s">
        <v>10</v>
      </c>
      <c r="H9" s="5" t="s">
        <v>10</v>
      </c>
      <c r="I9" s="5" t="s">
        <v>10</v>
      </c>
    </row>
    <row r="10" s="4" customFormat="1" spans="2:11">
      <c r="B10" s="5" t="s">
        <v>12</v>
      </c>
      <c r="C10" s="5" t="s">
        <v>13</v>
      </c>
      <c r="D10" s="5" t="s">
        <v>14</v>
      </c>
      <c r="E10" s="5" t="s">
        <v>15</v>
      </c>
      <c r="F10" s="5" t="s">
        <v>16</v>
      </c>
      <c r="G10" s="5" t="s">
        <v>17</v>
      </c>
      <c r="H10" s="5" t="s">
        <v>18</v>
      </c>
      <c r="I10" s="5" t="s">
        <v>19</v>
      </c>
      <c r="J10" s="5" t="s">
        <v>4</v>
      </c>
      <c r="K10" s="5" t="s">
        <v>20</v>
      </c>
    </row>
    <row r="11" s="4" customFormat="1" spans="2:11">
      <c r="B11" s="4" t="s">
        <v>21</v>
      </c>
      <c r="C11" s="4" t="s">
        <v>22</v>
      </c>
      <c r="D11" s="4" t="s">
        <v>23</v>
      </c>
      <c r="E11" s="4" t="s">
        <v>24</v>
      </c>
      <c r="F11" s="4" t="s">
        <v>25</v>
      </c>
      <c r="G11" s="4" t="s">
        <v>26</v>
      </c>
      <c r="H11" s="4" t="s">
        <v>27</v>
      </c>
      <c r="I11" s="4" t="s">
        <v>28</v>
      </c>
      <c r="J11" s="4" t="s">
        <v>8</v>
      </c>
      <c r="K11" s="4" t="s">
        <v>29</v>
      </c>
    </row>
    <row r="12" s="4" customFormat="1" spans="2:11">
      <c r="B12" s="4" t="s">
        <v>21</v>
      </c>
      <c r="C12" s="4" t="s">
        <v>22</v>
      </c>
      <c r="D12" s="4" t="s">
        <v>23</v>
      </c>
      <c r="E12" s="4" t="s">
        <v>30</v>
      </c>
      <c r="F12" s="4" t="s">
        <v>25</v>
      </c>
      <c r="G12" s="4" t="s">
        <v>26</v>
      </c>
      <c r="H12" s="4" t="s">
        <v>27</v>
      </c>
      <c r="I12" s="4" t="s">
        <v>28</v>
      </c>
      <c r="J12" s="4" t="s">
        <v>8</v>
      </c>
      <c r="K12" s="4" t="s">
        <v>29</v>
      </c>
    </row>
    <row r="13" s="4" customFormat="1" spans="2:11">
      <c r="B13" s="4" t="s">
        <v>21</v>
      </c>
      <c r="C13" s="4" t="s">
        <v>31</v>
      </c>
      <c r="D13" s="4" t="s">
        <v>32</v>
      </c>
      <c r="E13" s="4" t="s">
        <v>33</v>
      </c>
      <c r="F13" s="4" t="s">
        <v>34</v>
      </c>
      <c r="G13" s="4" t="s">
        <v>27</v>
      </c>
      <c r="H13" s="4" t="s">
        <v>35</v>
      </c>
      <c r="I13" s="4" t="s">
        <v>28</v>
      </c>
      <c r="J13" s="4" t="s">
        <v>8</v>
      </c>
      <c r="K13" s="4" t="s">
        <v>36</v>
      </c>
    </row>
    <row r="14" s="4" customFormat="1" spans="2:11">
      <c r="B14" s="4" t="s">
        <v>21</v>
      </c>
      <c r="C14" s="4" t="s">
        <v>37</v>
      </c>
      <c r="D14" s="4" t="s">
        <v>38</v>
      </c>
      <c r="E14" s="4" t="s">
        <v>39</v>
      </c>
      <c r="F14" s="4" t="s">
        <v>40</v>
      </c>
      <c r="G14" s="4" t="s">
        <v>41</v>
      </c>
      <c r="H14" s="4" t="s">
        <v>42</v>
      </c>
      <c r="I14" s="4" t="s">
        <v>43</v>
      </c>
      <c r="J14" s="4" t="s">
        <v>8</v>
      </c>
      <c r="K14" s="4" t="s">
        <v>44</v>
      </c>
    </row>
    <row r="15" s="4" customFormat="1" spans="2:9">
      <c r="B15" s="5" t="s">
        <v>45</v>
      </c>
      <c r="C15" s="5" t="s">
        <v>10</v>
      </c>
      <c r="D15" s="5" t="s">
        <v>10</v>
      </c>
      <c r="E15" s="5" t="s">
        <v>10</v>
      </c>
      <c r="F15" s="5" t="s">
        <v>46</v>
      </c>
      <c r="G15" s="5" t="s">
        <v>10</v>
      </c>
      <c r="H15" s="5" t="s">
        <v>10</v>
      </c>
      <c r="I15" s="5" t="s">
        <v>10</v>
      </c>
    </row>
    <row r="16" s="4" customFormat="1" spans="2:11">
      <c r="B16" s="5" t="s">
        <v>12</v>
      </c>
      <c r="C16" s="5" t="s">
        <v>13</v>
      </c>
      <c r="D16" s="5" t="s">
        <v>14</v>
      </c>
      <c r="E16" s="5" t="s">
        <v>15</v>
      </c>
      <c r="F16" s="5" t="s">
        <v>16</v>
      </c>
      <c r="G16" s="5" t="s">
        <v>17</v>
      </c>
      <c r="H16" s="5" t="s">
        <v>18</v>
      </c>
      <c r="I16" s="5" t="s">
        <v>19</v>
      </c>
      <c r="J16" s="5" t="s">
        <v>4</v>
      </c>
      <c r="K16" s="5" t="s">
        <v>20</v>
      </c>
    </row>
    <row r="17" s="4" customFormat="1" spans="2:11">
      <c r="B17" s="4" t="s">
        <v>21</v>
      </c>
      <c r="C17" s="4" t="s">
        <v>47</v>
      </c>
      <c r="D17" s="4" t="s">
        <v>48</v>
      </c>
      <c r="E17" s="4" t="s">
        <v>49</v>
      </c>
      <c r="F17" s="4" t="s">
        <v>50</v>
      </c>
      <c r="G17" s="4" t="s">
        <v>51</v>
      </c>
      <c r="H17" s="4" t="s">
        <v>27</v>
      </c>
      <c r="I17" s="4" t="s">
        <v>52</v>
      </c>
      <c r="J17" s="4" t="s">
        <v>8</v>
      </c>
      <c r="K17" s="4" t="s">
        <v>53</v>
      </c>
    </row>
    <row r="18" s="4" customFormat="1" spans="2:11">
      <c r="B18" s="4" t="s">
        <v>21</v>
      </c>
      <c r="C18" s="4" t="s">
        <v>54</v>
      </c>
      <c r="D18" s="4" t="s">
        <v>10</v>
      </c>
      <c r="E18" s="4" t="s">
        <v>55</v>
      </c>
      <c r="F18" s="4" t="s">
        <v>56</v>
      </c>
      <c r="G18" s="4" t="s">
        <v>57</v>
      </c>
      <c r="H18" s="4" t="s">
        <v>27</v>
      </c>
      <c r="I18" s="4" t="s">
        <v>43</v>
      </c>
      <c r="J18" s="4" t="s">
        <v>8</v>
      </c>
      <c r="K18" s="4" t="s">
        <v>58</v>
      </c>
    </row>
    <row r="19" s="4" customFormat="1" spans="2:11">
      <c r="B19" s="4" t="s">
        <v>21</v>
      </c>
      <c r="C19" s="4" t="s">
        <v>59</v>
      </c>
      <c r="D19" s="4" t="s">
        <v>10</v>
      </c>
      <c r="E19" s="4" t="s">
        <v>60</v>
      </c>
      <c r="F19" s="4" t="s">
        <v>50</v>
      </c>
      <c r="G19" s="4" t="s">
        <v>57</v>
      </c>
      <c r="H19" s="4" t="s">
        <v>27</v>
      </c>
      <c r="I19" s="4" t="s">
        <v>43</v>
      </c>
      <c r="J19" s="4" t="s">
        <v>8</v>
      </c>
      <c r="K19" s="4" t="s">
        <v>58</v>
      </c>
    </row>
    <row r="20" s="4" customFormat="1" spans="2:9">
      <c r="B20" s="5" t="s">
        <v>61</v>
      </c>
      <c r="C20" s="5" t="s">
        <v>10</v>
      </c>
      <c r="D20" s="5" t="s">
        <v>10</v>
      </c>
      <c r="E20" s="5" t="s">
        <v>10</v>
      </c>
      <c r="F20" s="5" t="s">
        <v>62</v>
      </c>
      <c r="G20" s="5" t="s">
        <v>10</v>
      </c>
      <c r="H20" s="5" t="s">
        <v>10</v>
      </c>
      <c r="I20" s="5" t="s">
        <v>10</v>
      </c>
    </row>
    <row r="21" s="4" customFormat="1" spans="2:11">
      <c r="B21" s="5" t="s">
        <v>12</v>
      </c>
      <c r="C21" s="5" t="s">
        <v>13</v>
      </c>
      <c r="D21" s="5" t="s">
        <v>14</v>
      </c>
      <c r="E21" s="5" t="s">
        <v>15</v>
      </c>
      <c r="F21" s="5" t="s">
        <v>16</v>
      </c>
      <c r="G21" s="5" t="s">
        <v>17</v>
      </c>
      <c r="H21" s="5" t="s">
        <v>18</v>
      </c>
      <c r="I21" s="5" t="s">
        <v>19</v>
      </c>
      <c r="J21" s="5" t="s">
        <v>4</v>
      </c>
      <c r="K21" s="5" t="s">
        <v>20</v>
      </c>
    </row>
    <row r="22" s="4" customFormat="1" spans="2:11">
      <c r="B22" s="4" t="s">
        <v>21</v>
      </c>
      <c r="C22" s="4" t="s">
        <v>63</v>
      </c>
      <c r="D22" s="4" t="s">
        <v>10</v>
      </c>
      <c r="E22" s="4" t="s">
        <v>64</v>
      </c>
      <c r="F22" s="4" t="s">
        <v>65</v>
      </c>
      <c r="G22" s="4" t="s">
        <v>27</v>
      </c>
      <c r="H22" s="4" t="s">
        <v>66</v>
      </c>
      <c r="I22" s="4" t="s">
        <v>43</v>
      </c>
      <c r="J22" s="4" t="s">
        <v>8</v>
      </c>
      <c r="K22" s="4" t="s">
        <v>67</v>
      </c>
    </row>
    <row r="23" s="4" customFormat="1" spans="2:11">
      <c r="B23" s="4" t="s">
        <v>21</v>
      </c>
      <c r="C23" s="4" t="s">
        <v>63</v>
      </c>
      <c r="D23" s="4" t="s">
        <v>10</v>
      </c>
      <c r="E23" s="4" t="s">
        <v>68</v>
      </c>
      <c r="F23" s="4" t="s">
        <v>65</v>
      </c>
      <c r="G23" s="4" t="s">
        <v>27</v>
      </c>
      <c r="H23" s="4" t="s">
        <v>66</v>
      </c>
      <c r="I23" s="4" t="s">
        <v>43</v>
      </c>
      <c r="J23" s="4" t="s">
        <v>8</v>
      </c>
      <c r="K23" s="4" t="s">
        <v>67</v>
      </c>
    </row>
    <row r="24" s="4" customFormat="1" spans="2:11">
      <c r="B24" s="4" t="s">
        <v>21</v>
      </c>
      <c r="C24" s="4" t="s">
        <v>63</v>
      </c>
      <c r="D24" s="4" t="s">
        <v>10</v>
      </c>
      <c r="E24" s="4" t="s">
        <v>69</v>
      </c>
      <c r="F24" s="4" t="s">
        <v>65</v>
      </c>
      <c r="G24" s="4" t="s">
        <v>27</v>
      </c>
      <c r="H24" s="4" t="s">
        <v>66</v>
      </c>
      <c r="I24" s="4" t="s">
        <v>43</v>
      </c>
      <c r="J24" s="4" t="s">
        <v>8</v>
      </c>
      <c r="K24" s="4" t="s">
        <v>67</v>
      </c>
    </row>
    <row r="25" s="4" customFormat="1" spans="2:11">
      <c r="B25" s="4" t="s">
        <v>21</v>
      </c>
      <c r="C25" s="4" t="s">
        <v>70</v>
      </c>
      <c r="D25" s="4" t="s">
        <v>10</v>
      </c>
      <c r="E25" s="4" t="s">
        <v>71</v>
      </c>
      <c r="F25" s="4" t="s">
        <v>72</v>
      </c>
      <c r="G25" s="4" t="s">
        <v>41</v>
      </c>
      <c r="H25" s="4" t="s">
        <v>42</v>
      </c>
      <c r="I25" s="4" t="s">
        <v>43</v>
      </c>
      <c r="J25" s="4" t="s">
        <v>8</v>
      </c>
      <c r="K25" s="4" t="s">
        <v>73</v>
      </c>
    </row>
    <row r="26" s="4" customFormat="1" spans="2:11">
      <c r="B26" s="4" t="s">
        <v>21</v>
      </c>
      <c r="C26" s="4" t="s">
        <v>70</v>
      </c>
      <c r="D26" s="4" t="s">
        <v>10</v>
      </c>
      <c r="E26" s="4" t="s">
        <v>74</v>
      </c>
      <c r="F26" s="4" t="s">
        <v>72</v>
      </c>
      <c r="G26" s="4" t="s">
        <v>41</v>
      </c>
      <c r="H26" s="4" t="s">
        <v>42</v>
      </c>
      <c r="I26" s="4" t="s">
        <v>43</v>
      </c>
      <c r="J26" s="4" t="s">
        <v>8</v>
      </c>
      <c r="K26" s="4" t="s">
        <v>73</v>
      </c>
    </row>
    <row r="27" s="4" customFormat="1" spans="2:11">
      <c r="B27" s="4" t="s">
        <v>21</v>
      </c>
      <c r="C27" s="4" t="s">
        <v>70</v>
      </c>
      <c r="D27" s="4" t="s">
        <v>10</v>
      </c>
      <c r="E27" s="4" t="s">
        <v>75</v>
      </c>
      <c r="F27" s="4" t="s">
        <v>72</v>
      </c>
      <c r="G27" s="4" t="s">
        <v>41</v>
      </c>
      <c r="H27" s="4" t="s">
        <v>42</v>
      </c>
      <c r="I27" s="4" t="s">
        <v>43</v>
      </c>
      <c r="J27" s="4" t="s">
        <v>8</v>
      </c>
      <c r="K27" s="4" t="s">
        <v>73</v>
      </c>
    </row>
    <row r="28" s="4" customFormat="1" spans="2:9">
      <c r="B28" s="5" t="s">
        <v>76</v>
      </c>
      <c r="C28" s="5" t="s">
        <v>10</v>
      </c>
      <c r="D28" s="5" t="s">
        <v>10</v>
      </c>
      <c r="E28" s="5" t="s">
        <v>10</v>
      </c>
      <c r="F28" s="5" t="s">
        <v>77</v>
      </c>
      <c r="G28" s="5" t="s">
        <v>10</v>
      </c>
      <c r="H28" s="5" t="s">
        <v>10</v>
      </c>
      <c r="I28" s="5" t="s">
        <v>10</v>
      </c>
    </row>
    <row r="29" s="4" customFormat="1" spans="2:11">
      <c r="B29" s="5" t="s">
        <v>12</v>
      </c>
      <c r="C29" s="5" t="s">
        <v>13</v>
      </c>
      <c r="D29" s="5" t="s">
        <v>14</v>
      </c>
      <c r="E29" s="5" t="s">
        <v>15</v>
      </c>
      <c r="F29" s="5" t="s">
        <v>16</v>
      </c>
      <c r="G29" s="5" t="s">
        <v>17</v>
      </c>
      <c r="H29" s="5" t="s">
        <v>18</v>
      </c>
      <c r="I29" s="5" t="s">
        <v>19</v>
      </c>
      <c r="J29" s="5" t="s">
        <v>4</v>
      </c>
      <c r="K29" s="5" t="s">
        <v>20</v>
      </c>
    </row>
    <row r="30" s="4" customFormat="1" spans="2:11">
      <c r="B30" s="4" t="s">
        <v>21</v>
      </c>
      <c r="C30" s="4" t="s">
        <v>78</v>
      </c>
      <c r="D30" s="4" t="s">
        <v>10</v>
      </c>
      <c r="E30" s="4" t="s">
        <v>79</v>
      </c>
      <c r="F30" s="4" t="s">
        <v>80</v>
      </c>
      <c r="G30" s="4" t="s">
        <v>27</v>
      </c>
      <c r="H30" s="4" t="s">
        <v>35</v>
      </c>
      <c r="I30" s="4" t="s">
        <v>28</v>
      </c>
      <c r="J30" s="4" t="s">
        <v>8</v>
      </c>
      <c r="K30" s="4" t="s">
        <v>81</v>
      </c>
    </row>
    <row r="31" s="4" customFormat="1" spans="2:11">
      <c r="B31" s="4" t="s">
        <v>21</v>
      </c>
      <c r="C31" s="4" t="s">
        <v>78</v>
      </c>
      <c r="D31" s="4" t="s">
        <v>10</v>
      </c>
      <c r="E31" s="4" t="s">
        <v>82</v>
      </c>
      <c r="F31" s="4" t="s">
        <v>80</v>
      </c>
      <c r="G31" s="4" t="s">
        <v>27</v>
      </c>
      <c r="H31" s="4" t="s">
        <v>35</v>
      </c>
      <c r="I31" s="4" t="s">
        <v>28</v>
      </c>
      <c r="J31" s="4" t="s">
        <v>8</v>
      </c>
      <c r="K31" s="4" t="s">
        <v>81</v>
      </c>
    </row>
    <row r="32" s="4" customFormat="1" spans="2:11">
      <c r="B32" s="4" t="s">
        <v>21</v>
      </c>
      <c r="C32" s="4" t="s">
        <v>83</v>
      </c>
      <c r="D32" s="4" t="s">
        <v>10</v>
      </c>
      <c r="E32" s="4" t="s">
        <v>84</v>
      </c>
      <c r="F32" s="4" t="s">
        <v>80</v>
      </c>
      <c r="G32" s="4" t="s">
        <v>66</v>
      </c>
      <c r="H32" s="4" t="s">
        <v>35</v>
      </c>
      <c r="I32" s="4" t="s">
        <v>43</v>
      </c>
      <c r="J32" s="4" t="s">
        <v>8</v>
      </c>
      <c r="K32" s="4" t="s">
        <v>85</v>
      </c>
    </row>
    <row r="33" s="4" customFormat="1" spans="2:11">
      <c r="B33" s="4" t="s">
        <v>21</v>
      </c>
      <c r="C33" s="4" t="s">
        <v>86</v>
      </c>
      <c r="D33" s="4" t="s">
        <v>10</v>
      </c>
      <c r="E33" s="4" t="s">
        <v>87</v>
      </c>
      <c r="F33" s="4" t="s">
        <v>88</v>
      </c>
      <c r="G33" s="4" t="s">
        <v>35</v>
      </c>
      <c r="H33" s="4" t="s">
        <v>89</v>
      </c>
      <c r="I33" s="4" t="s">
        <v>43</v>
      </c>
      <c r="J33" s="4" t="s">
        <v>8</v>
      </c>
      <c r="K33" s="4" t="s">
        <v>90</v>
      </c>
    </row>
    <row r="34" s="4" customFormat="1" spans="2:11">
      <c r="B34" s="4" t="s">
        <v>21</v>
      </c>
      <c r="C34" s="4" t="s">
        <v>91</v>
      </c>
      <c r="D34" s="4" t="s">
        <v>10</v>
      </c>
      <c r="E34" s="4" t="s">
        <v>92</v>
      </c>
      <c r="F34" s="4" t="s">
        <v>93</v>
      </c>
      <c r="G34" s="4" t="s">
        <v>35</v>
      </c>
      <c r="H34" s="4" t="s">
        <v>89</v>
      </c>
      <c r="I34" s="4" t="s">
        <v>43</v>
      </c>
      <c r="J34" s="4" t="s">
        <v>8</v>
      </c>
      <c r="K34" s="4" t="s">
        <v>94</v>
      </c>
    </row>
    <row r="35" s="4" customFormat="1" spans="2:11">
      <c r="B35" s="4" t="s">
        <v>21</v>
      </c>
      <c r="C35" s="4" t="s">
        <v>95</v>
      </c>
      <c r="D35" s="4" t="s">
        <v>10</v>
      </c>
      <c r="E35" s="4" t="s">
        <v>96</v>
      </c>
      <c r="F35" s="4" t="s">
        <v>93</v>
      </c>
      <c r="G35" s="4" t="s">
        <v>89</v>
      </c>
      <c r="H35" s="4" t="s">
        <v>97</v>
      </c>
      <c r="I35" s="4" t="s">
        <v>43</v>
      </c>
      <c r="J35" s="4" t="s">
        <v>8</v>
      </c>
      <c r="K35" s="4" t="s">
        <v>98</v>
      </c>
    </row>
    <row r="36" s="4" customFormat="1" spans="2:11">
      <c r="B36" s="4" t="s">
        <v>21</v>
      </c>
      <c r="C36" s="4" t="s">
        <v>99</v>
      </c>
      <c r="D36" s="4" t="s">
        <v>10</v>
      </c>
      <c r="E36" s="4" t="s">
        <v>100</v>
      </c>
      <c r="F36" s="4" t="s">
        <v>88</v>
      </c>
      <c r="G36" s="4" t="s">
        <v>89</v>
      </c>
      <c r="H36" s="4" t="s">
        <v>97</v>
      </c>
      <c r="I36" s="4" t="s">
        <v>43</v>
      </c>
      <c r="J36" s="4" t="s">
        <v>8</v>
      </c>
      <c r="K36" s="4" t="s">
        <v>98</v>
      </c>
    </row>
    <row r="37" s="4" customFormat="1" spans="2:11">
      <c r="B37" s="4" t="s">
        <v>21</v>
      </c>
      <c r="C37" s="4" t="s">
        <v>101</v>
      </c>
      <c r="D37" s="4" t="s">
        <v>10</v>
      </c>
      <c r="E37" s="4" t="s">
        <v>102</v>
      </c>
      <c r="F37" s="4" t="s">
        <v>93</v>
      </c>
      <c r="G37" s="4" t="s">
        <v>89</v>
      </c>
      <c r="H37" s="4" t="s">
        <v>97</v>
      </c>
      <c r="I37" s="4" t="s">
        <v>43</v>
      </c>
      <c r="J37" s="4" t="s">
        <v>8</v>
      </c>
      <c r="K37" s="4" t="s">
        <v>98</v>
      </c>
    </row>
    <row r="38" s="4" customFormat="1" spans="2:11">
      <c r="B38" s="4" t="s">
        <v>21</v>
      </c>
      <c r="C38" s="4" t="s">
        <v>103</v>
      </c>
      <c r="D38" s="4" t="s">
        <v>10</v>
      </c>
      <c r="E38" s="4" t="s">
        <v>104</v>
      </c>
      <c r="F38" s="4" t="s">
        <v>80</v>
      </c>
      <c r="G38" s="4" t="s">
        <v>66</v>
      </c>
      <c r="H38" s="4" t="s">
        <v>97</v>
      </c>
      <c r="I38" s="4" t="s">
        <v>52</v>
      </c>
      <c r="J38" s="4" t="s">
        <v>8</v>
      </c>
      <c r="K38" s="4" t="s">
        <v>105</v>
      </c>
    </row>
    <row r="39" s="4" customFormat="1" spans="2:9">
      <c r="B39" s="5" t="s">
        <v>106</v>
      </c>
      <c r="C39" s="5" t="s">
        <v>10</v>
      </c>
      <c r="D39" s="5" t="s">
        <v>10</v>
      </c>
      <c r="E39" s="5" t="s">
        <v>10</v>
      </c>
      <c r="F39" s="5" t="s">
        <v>107</v>
      </c>
      <c r="G39" s="5" t="s">
        <v>10</v>
      </c>
      <c r="H39" s="5" t="s">
        <v>10</v>
      </c>
      <c r="I39" s="5" t="s">
        <v>10</v>
      </c>
    </row>
    <row r="40" s="4" customFormat="1" spans="2:11">
      <c r="B40" s="5" t="s">
        <v>12</v>
      </c>
      <c r="C40" s="5" t="s">
        <v>13</v>
      </c>
      <c r="D40" s="5" t="s">
        <v>14</v>
      </c>
      <c r="E40" s="5" t="s">
        <v>15</v>
      </c>
      <c r="F40" s="5" t="s">
        <v>16</v>
      </c>
      <c r="G40" s="5" t="s">
        <v>17</v>
      </c>
      <c r="H40" s="5" t="s">
        <v>18</v>
      </c>
      <c r="I40" s="5" t="s">
        <v>19</v>
      </c>
      <c r="J40" s="5" t="s">
        <v>4</v>
      </c>
      <c r="K40" s="5" t="s">
        <v>20</v>
      </c>
    </row>
    <row r="41" s="4" customFormat="1" spans="2:11">
      <c r="B41" s="4" t="s">
        <v>21</v>
      </c>
      <c r="C41" s="4" t="s">
        <v>108</v>
      </c>
      <c r="D41" s="4" t="s">
        <v>10</v>
      </c>
      <c r="E41" s="4" t="s">
        <v>109</v>
      </c>
      <c r="F41" s="4" t="s">
        <v>110</v>
      </c>
      <c r="G41" s="4" t="s">
        <v>57</v>
      </c>
      <c r="H41" s="4" t="s">
        <v>66</v>
      </c>
      <c r="I41" s="4" t="s">
        <v>28</v>
      </c>
      <c r="J41" s="4" t="s">
        <v>8</v>
      </c>
      <c r="K41" s="4" t="s">
        <v>111</v>
      </c>
    </row>
    <row r="42" s="4" customFormat="1" spans="2:9">
      <c r="B42" s="5" t="s">
        <v>112</v>
      </c>
      <c r="C42" s="5" t="s">
        <v>10</v>
      </c>
      <c r="D42" s="5" t="s">
        <v>10</v>
      </c>
      <c r="E42" s="5" t="s">
        <v>10</v>
      </c>
      <c r="F42" s="5" t="s">
        <v>113</v>
      </c>
      <c r="G42" s="5" t="s">
        <v>10</v>
      </c>
      <c r="H42" s="5" t="s">
        <v>10</v>
      </c>
      <c r="I42" s="5" t="s">
        <v>10</v>
      </c>
    </row>
    <row r="43" s="4" customFormat="1" spans="2:11">
      <c r="B43" s="5" t="s">
        <v>12</v>
      </c>
      <c r="C43" s="5" t="s">
        <v>13</v>
      </c>
      <c r="D43" s="5" t="s">
        <v>14</v>
      </c>
      <c r="E43" s="5" t="s">
        <v>15</v>
      </c>
      <c r="F43" s="5" t="s">
        <v>16</v>
      </c>
      <c r="G43" s="5" t="s">
        <v>17</v>
      </c>
      <c r="H43" s="5" t="s">
        <v>18</v>
      </c>
      <c r="I43" s="5" t="s">
        <v>19</v>
      </c>
      <c r="J43" s="5" t="s">
        <v>4</v>
      </c>
      <c r="K43" s="5" t="s">
        <v>20</v>
      </c>
    </row>
    <row r="44" s="4" customFormat="1" spans="2:11">
      <c r="B44" s="4" t="s">
        <v>21</v>
      </c>
      <c r="C44" s="4" t="s">
        <v>114</v>
      </c>
      <c r="D44" s="4" t="s">
        <v>10</v>
      </c>
      <c r="E44" s="4" t="s">
        <v>115</v>
      </c>
      <c r="F44" s="4" t="s">
        <v>116</v>
      </c>
      <c r="G44" s="4" t="s">
        <v>27</v>
      </c>
      <c r="H44" s="4" t="s">
        <v>66</v>
      </c>
      <c r="I44" s="4" t="s">
        <v>43</v>
      </c>
      <c r="J44" s="4" t="s">
        <v>8</v>
      </c>
      <c r="K44" s="4" t="s">
        <v>117</v>
      </c>
    </row>
    <row r="45" s="4" customFormat="1" spans="2:11">
      <c r="B45" s="4" t="s">
        <v>21</v>
      </c>
      <c r="C45" s="4" t="s">
        <v>118</v>
      </c>
      <c r="D45" s="4" t="s">
        <v>10</v>
      </c>
      <c r="E45" s="4" t="s">
        <v>119</v>
      </c>
      <c r="F45" s="4" t="s">
        <v>120</v>
      </c>
      <c r="G45" s="4" t="s">
        <v>35</v>
      </c>
      <c r="H45" s="4" t="s">
        <v>89</v>
      </c>
      <c r="I45" s="4" t="s">
        <v>43</v>
      </c>
      <c r="J45" s="4" t="s">
        <v>8</v>
      </c>
      <c r="K45" s="4" t="s">
        <v>121</v>
      </c>
    </row>
    <row r="46" s="4" customFormat="1" spans="2:11">
      <c r="B46" s="4" t="s">
        <v>21</v>
      </c>
      <c r="C46" s="4" t="s">
        <v>122</v>
      </c>
      <c r="D46" s="4" t="s">
        <v>10</v>
      </c>
      <c r="E46" s="4" t="s">
        <v>123</v>
      </c>
      <c r="F46" s="4" t="s">
        <v>116</v>
      </c>
      <c r="G46" s="4" t="s">
        <v>41</v>
      </c>
      <c r="H46" s="4" t="s">
        <v>42</v>
      </c>
      <c r="I46" s="4" t="s">
        <v>43</v>
      </c>
      <c r="J46" s="4" t="s">
        <v>8</v>
      </c>
      <c r="K46" s="4" t="s">
        <v>124</v>
      </c>
    </row>
    <row r="47" s="4" customFormat="1" spans="2:11">
      <c r="B47" s="4" t="s">
        <v>21</v>
      </c>
      <c r="C47" s="4" t="s">
        <v>122</v>
      </c>
      <c r="D47" s="4" t="s">
        <v>10</v>
      </c>
      <c r="E47" s="4" t="s">
        <v>125</v>
      </c>
      <c r="F47" s="4" t="s">
        <v>116</v>
      </c>
      <c r="G47" s="4" t="s">
        <v>41</v>
      </c>
      <c r="H47" s="4" t="s">
        <v>42</v>
      </c>
      <c r="I47" s="4" t="s">
        <v>43</v>
      </c>
      <c r="J47" s="4" t="s">
        <v>8</v>
      </c>
      <c r="K47" s="4" t="s">
        <v>124</v>
      </c>
    </row>
    <row r="48" s="4" customFormat="1" spans="2:9">
      <c r="B48" s="5" t="s">
        <v>126</v>
      </c>
      <c r="C48" s="5" t="s">
        <v>10</v>
      </c>
      <c r="D48" s="5" t="s">
        <v>10</v>
      </c>
      <c r="E48" s="5" t="s">
        <v>10</v>
      </c>
      <c r="F48" s="5" t="s">
        <v>127</v>
      </c>
      <c r="G48" s="5" t="s">
        <v>10</v>
      </c>
      <c r="H48" s="5" t="s">
        <v>10</v>
      </c>
      <c r="I48" s="5" t="s">
        <v>10</v>
      </c>
    </row>
    <row r="49" s="4" customFormat="1" spans="2:11">
      <c r="B49" s="5" t="s">
        <v>12</v>
      </c>
      <c r="C49" s="5" t="s">
        <v>13</v>
      </c>
      <c r="D49" s="5" t="s">
        <v>14</v>
      </c>
      <c r="E49" s="5" t="s">
        <v>15</v>
      </c>
      <c r="F49" s="5" t="s">
        <v>16</v>
      </c>
      <c r="G49" s="5" t="s">
        <v>17</v>
      </c>
      <c r="H49" s="5" t="s">
        <v>18</v>
      </c>
      <c r="I49" s="5" t="s">
        <v>19</v>
      </c>
      <c r="J49" s="5" t="s">
        <v>4</v>
      </c>
      <c r="K49" s="5" t="s">
        <v>20</v>
      </c>
    </row>
    <row r="50" s="4" customFormat="1" spans="2:11">
      <c r="B50" s="4" t="s">
        <v>21</v>
      </c>
      <c r="C50" s="4" t="s">
        <v>128</v>
      </c>
      <c r="D50" s="4" t="s">
        <v>10</v>
      </c>
      <c r="E50" s="4" t="s">
        <v>129</v>
      </c>
      <c r="F50" s="4" t="s">
        <v>130</v>
      </c>
      <c r="G50" s="4" t="s">
        <v>89</v>
      </c>
      <c r="H50" s="4" t="s">
        <v>97</v>
      </c>
      <c r="I50" s="4" t="s">
        <v>43</v>
      </c>
      <c r="J50" s="4" t="s">
        <v>8</v>
      </c>
      <c r="K50" s="4" t="s">
        <v>131</v>
      </c>
    </row>
    <row r="51" s="4" customFormat="1" spans="2:9">
      <c r="B51" s="5" t="s">
        <v>132</v>
      </c>
      <c r="C51" s="5" t="s">
        <v>10</v>
      </c>
      <c r="D51" s="5" t="s">
        <v>10</v>
      </c>
      <c r="E51" s="5" t="s">
        <v>10</v>
      </c>
      <c r="F51" s="5" t="s">
        <v>133</v>
      </c>
      <c r="G51" s="5" t="s">
        <v>10</v>
      </c>
      <c r="H51" s="5" t="s">
        <v>10</v>
      </c>
      <c r="I51" s="5" t="s">
        <v>10</v>
      </c>
    </row>
    <row r="52" s="4" customFormat="1" spans="2:11">
      <c r="B52" s="5" t="s">
        <v>12</v>
      </c>
      <c r="C52" s="5" t="s">
        <v>13</v>
      </c>
      <c r="D52" s="5" t="s">
        <v>14</v>
      </c>
      <c r="E52" s="5" t="s">
        <v>15</v>
      </c>
      <c r="F52" s="5" t="s">
        <v>16</v>
      </c>
      <c r="G52" s="5" t="s">
        <v>17</v>
      </c>
      <c r="H52" s="5" t="s">
        <v>18</v>
      </c>
      <c r="I52" s="5" t="s">
        <v>19</v>
      </c>
      <c r="J52" s="5" t="s">
        <v>4</v>
      </c>
      <c r="K52" s="5" t="s">
        <v>20</v>
      </c>
    </row>
    <row r="53" s="4" customFormat="1" spans="2:11">
      <c r="B53" s="4" t="s">
        <v>21</v>
      </c>
      <c r="C53" s="4" t="s">
        <v>134</v>
      </c>
      <c r="D53" s="4" t="s">
        <v>10</v>
      </c>
      <c r="E53" s="4" t="s">
        <v>135</v>
      </c>
      <c r="F53" s="4" t="s">
        <v>50</v>
      </c>
      <c r="G53" s="4" t="s">
        <v>27</v>
      </c>
      <c r="H53" s="4" t="s">
        <v>66</v>
      </c>
      <c r="I53" s="4" t="s">
        <v>43</v>
      </c>
      <c r="J53" s="4" t="s">
        <v>8</v>
      </c>
      <c r="K53" s="4" t="s">
        <v>136</v>
      </c>
    </row>
    <row r="54" s="4" customFormat="1" spans="2:11">
      <c r="B54" s="4" t="s">
        <v>21</v>
      </c>
      <c r="C54" s="4" t="s">
        <v>137</v>
      </c>
      <c r="D54" s="4" t="s">
        <v>10</v>
      </c>
      <c r="E54" s="4" t="s">
        <v>138</v>
      </c>
      <c r="F54" s="4" t="s">
        <v>56</v>
      </c>
      <c r="G54" s="4" t="s">
        <v>66</v>
      </c>
      <c r="H54" s="4" t="s">
        <v>35</v>
      </c>
      <c r="I54" s="4" t="s">
        <v>43</v>
      </c>
      <c r="J54" s="4" t="s">
        <v>8</v>
      </c>
      <c r="K54" s="4" t="s">
        <v>136</v>
      </c>
    </row>
    <row r="55" s="4" customFormat="1" spans="2:9">
      <c r="B55" s="5" t="s">
        <v>139</v>
      </c>
      <c r="C55" s="5" t="s">
        <v>10</v>
      </c>
      <c r="D55" s="5" t="s">
        <v>10</v>
      </c>
      <c r="E55" s="5" t="s">
        <v>10</v>
      </c>
      <c r="F55" s="5" t="s">
        <v>140</v>
      </c>
      <c r="G55" s="5" t="s">
        <v>10</v>
      </c>
      <c r="H55" s="5" t="s">
        <v>10</v>
      </c>
      <c r="I55" s="5" t="s">
        <v>10</v>
      </c>
    </row>
    <row r="56" s="4" customFormat="1" spans="2:11">
      <c r="B56" s="5" t="s">
        <v>12</v>
      </c>
      <c r="C56" s="5" t="s">
        <v>13</v>
      </c>
      <c r="D56" s="5" t="s">
        <v>14</v>
      </c>
      <c r="E56" s="5" t="s">
        <v>15</v>
      </c>
      <c r="F56" s="5" t="s">
        <v>16</v>
      </c>
      <c r="G56" s="5" t="s">
        <v>17</v>
      </c>
      <c r="H56" s="5" t="s">
        <v>18</v>
      </c>
      <c r="I56" s="5" t="s">
        <v>19</v>
      </c>
      <c r="J56" s="5" t="s">
        <v>4</v>
      </c>
      <c r="K56" s="5" t="s">
        <v>20</v>
      </c>
    </row>
    <row r="57" s="4" customFormat="1" spans="2:11">
      <c r="B57" s="4" t="s">
        <v>21</v>
      </c>
      <c r="C57" s="4" t="s">
        <v>141</v>
      </c>
      <c r="D57" s="4" t="s">
        <v>10</v>
      </c>
      <c r="E57" s="4" t="s">
        <v>142</v>
      </c>
      <c r="F57" s="4" t="s">
        <v>143</v>
      </c>
      <c r="G57" s="4" t="s">
        <v>27</v>
      </c>
      <c r="H57" s="4" t="s">
        <v>66</v>
      </c>
      <c r="I57" s="4" t="s">
        <v>43</v>
      </c>
      <c r="J57" s="4" t="s">
        <v>8</v>
      </c>
      <c r="K57" s="4" t="s">
        <v>144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F31" sqref="F31"/>
    </sheetView>
  </sheetViews>
  <sheetFormatPr defaultColWidth="11" defaultRowHeight="14.25"/>
  <cols>
    <col min="1" max="16380" width="11" style="4"/>
  </cols>
  <sheetData>
    <row r="1" s="4" customFormat="1" spans="1:11">
      <c r="A1" s="5" t="s">
        <v>13</v>
      </c>
      <c r="B1" s="5" t="s">
        <v>20</v>
      </c>
      <c r="K1" s="4" t="s">
        <v>145</v>
      </c>
    </row>
    <row r="2" s="4" customFormat="1" spans="1:11">
      <c r="A2" s="6">
        <v>889040950</v>
      </c>
      <c r="B2" s="6">
        <v>684</v>
      </c>
      <c r="C2" s="7" t="str">
        <f>VLOOKUP(A2,HOP!A:H,8,0)</f>
        <v>684.00</v>
      </c>
      <c r="D2" s="7">
        <f>VLOOKUP(A2,HOP!A:B,2,0)</f>
        <v>1976450</v>
      </c>
      <c r="E2" s="7">
        <f>B2-C2</f>
        <v>0</v>
      </c>
      <c r="K2" s="7" t="str">
        <f>$K$1&amp;D2</f>
        <v>,1976450</v>
      </c>
    </row>
    <row r="3" s="4" customFormat="1" spans="1:11">
      <c r="A3" s="8">
        <v>889292489</v>
      </c>
      <c r="B3" s="8">
        <v>662</v>
      </c>
      <c r="C3" s="4" t="str">
        <f>VLOOKUP(A3,HOP!A:H,8,0)</f>
        <v>662.00</v>
      </c>
      <c r="D3" s="4">
        <f>VLOOKUP(A3,HOP!A:B,2,0)</f>
        <v>1976524</v>
      </c>
      <c r="E3" s="4">
        <f>B3-C3</f>
        <v>0</v>
      </c>
      <c r="K3" s="4" t="str">
        <f>$K$1&amp;D3</f>
        <v>,1976524</v>
      </c>
    </row>
    <row r="4" s="4" customFormat="1" spans="1:11">
      <c r="A4" s="8">
        <v>894289540</v>
      </c>
      <c r="B4" s="8">
        <v>760</v>
      </c>
      <c r="C4" s="4" t="str">
        <f>VLOOKUP(A4,HOP!A:H,8,0)</f>
        <v>760.00</v>
      </c>
      <c r="D4" s="4">
        <f>VLOOKUP(A4,HOP!A:B,2,0)</f>
        <v>1979709</v>
      </c>
      <c r="E4" s="4">
        <f>B4-C4</f>
        <v>0</v>
      </c>
      <c r="K4" s="4" t="str">
        <f>$K$1&amp;D4</f>
        <v>,1979709</v>
      </c>
    </row>
    <row r="5" s="4" customFormat="1" spans="1:11">
      <c r="A5" s="8">
        <v>878183106</v>
      </c>
      <c r="B5" s="8">
        <v>1926</v>
      </c>
      <c r="C5" s="4" t="str">
        <f>VLOOKUP(A5,HOP!A:H,8,0)</f>
        <v>1926.00</v>
      </c>
      <c r="D5" s="4">
        <f>VLOOKUP(A5,HOP!A:B,2,0)</f>
        <v>1968704</v>
      </c>
      <c r="E5" s="4">
        <f>B5-C5</f>
        <v>0</v>
      </c>
      <c r="K5" s="4" t="str">
        <f>$K$1&amp;D5</f>
        <v>,1968704</v>
      </c>
    </row>
    <row r="6" s="4" customFormat="1" spans="1:11">
      <c r="A6" s="8">
        <v>888119584</v>
      </c>
      <c r="B6" s="8">
        <v>642</v>
      </c>
      <c r="C6" s="4" t="str">
        <f>VLOOKUP(A6,HOP!A:H,8,0)</f>
        <v>642.00</v>
      </c>
      <c r="D6" s="4">
        <f>VLOOKUP(A6,HOP!A:B,2,0)</f>
        <v>1975859</v>
      </c>
      <c r="E6" s="4">
        <f>B6-C6</f>
        <v>0</v>
      </c>
      <c r="K6" s="4" t="str">
        <f>$K$1&amp;D6</f>
        <v>,1975859</v>
      </c>
    </row>
    <row r="7" s="4" customFormat="1" spans="1:11">
      <c r="A7" s="8">
        <v>888244032</v>
      </c>
      <c r="B7" s="8">
        <v>642</v>
      </c>
      <c r="C7" s="4" t="str">
        <f>VLOOKUP(A7,HOP!A:H,8,0)</f>
        <v>642.00</v>
      </c>
      <c r="D7" s="4">
        <f>VLOOKUP(A7,HOP!A:B,2,0)</f>
        <v>1975932</v>
      </c>
      <c r="E7" s="4">
        <f>B7-C7</f>
        <v>0</v>
      </c>
      <c r="K7" s="4" t="str">
        <f>$K$1&amp;D7</f>
        <v>,1975932</v>
      </c>
    </row>
    <row r="8" s="4" customFormat="1" spans="1:11">
      <c r="A8" s="6">
        <v>888123716</v>
      </c>
      <c r="B8" s="6">
        <v>1900</v>
      </c>
      <c r="C8" s="7" t="str">
        <f>VLOOKUP(A8,HOP!A:H,8,0)</f>
        <v>1900.00</v>
      </c>
      <c r="D8" s="7">
        <f>VLOOKUP(A8,HOP!A:B,2,0)</f>
        <v>1975857</v>
      </c>
      <c r="E8" s="7">
        <f>B8-C8</f>
        <v>0</v>
      </c>
      <c r="K8" s="7" t="str">
        <f>$K$1&amp;D8</f>
        <v>,1975857</v>
      </c>
    </row>
    <row r="9" s="4" customFormat="1" spans="1:11">
      <c r="A9" s="8">
        <v>887238743</v>
      </c>
      <c r="B9" s="8">
        <v>993</v>
      </c>
      <c r="C9" s="4" t="str">
        <f>VLOOKUP(A9,HOP!A:H,8,0)</f>
        <v>993.00</v>
      </c>
      <c r="D9" s="4">
        <f>VLOOKUP(A9,HOP!A:B,2,0)</f>
        <v>1975449</v>
      </c>
      <c r="E9" s="4">
        <f>B9-C9</f>
        <v>0</v>
      </c>
      <c r="K9" s="4" t="str">
        <f>$K$1&amp;D9</f>
        <v>,1975449</v>
      </c>
    </row>
    <row r="10" s="4" customFormat="1" spans="1:11">
      <c r="A10" s="6">
        <v>882628174</v>
      </c>
      <c r="B10" s="6">
        <v>1372</v>
      </c>
      <c r="C10" s="7" t="str">
        <f>VLOOKUP(A10,HOP!A:H,8,0)</f>
        <v>1372.00</v>
      </c>
      <c r="D10" s="7">
        <f>VLOOKUP(A10,HOP!A:B,2,0)</f>
        <v>1971430</v>
      </c>
      <c r="E10" s="7">
        <f>B10-C10</f>
        <v>0</v>
      </c>
      <c r="K10" s="7" t="str">
        <f>$K$1&amp;D10</f>
        <v>,1971430</v>
      </c>
    </row>
    <row r="11" s="4" customFormat="1" spans="1:11">
      <c r="A11" s="8">
        <v>875918857</v>
      </c>
      <c r="B11" s="8">
        <v>1121</v>
      </c>
      <c r="C11" s="4" t="str">
        <f>VLOOKUP(A11,HOP!A:H,8,0)</f>
        <v>1121.00</v>
      </c>
      <c r="D11" s="4">
        <f>VLOOKUP(A11,HOP!A:B,2,0)</f>
        <v>1967234</v>
      </c>
      <c r="E11" s="4">
        <f t="shared" ref="E11:E26" si="0">B11-C11</f>
        <v>0</v>
      </c>
      <c r="K11" s="4" t="str">
        <f t="shared" ref="K11:K26" si="1">$K$1&amp;D11</f>
        <v>,1967234</v>
      </c>
    </row>
    <row r="12" s="4" customFormat="1" spans="1:11">
      <c r="A12" s="8">
        <v>867885532</v>
      </c>
      <c r="B12" s="8">
        <v>963</v>
      </c>
      <c r="C12" s="4" t="str">
        <f>VLOOKUP(A12,HOP!A:H,8,0)</f>
        <v>936.00</v>
      </c>
      <c r="D12" s="4">
        <f>VLOOKUP(A12,HOP!A:B,2,0)</f>
        <v>1957628</v>
      </c>
      <c r="E12" s="4">
        <f t="shared" si="0"/>
        <v>27</v>
      </c>
      <c r="F12" s="4" t="s">
        <v>146</v>
      </c>
      <c r="K12" s="4" t="str">
        <f t="shared" si="1"/>
        <v>,1957628</v>
      </c>
    </row>
    <row r="13" s="4" customFormat="1" spans="1:11">
      <c r="A13" s="8">
        <v>876567987</v>
      </c>
      <c r="B13" s="8">
        <v>990</v>
      </c>
      <c r="C13" s="4" t="str">
        <f>VLOOKUP(A13,HOP!A:H,8,0)</f>
        <v>990.00</v>
      </c>
      <c r="D13" s="4">
        <f>VLOOKUP(A13,HOP!A:B,2,0)</f>
        <v>1967578</v>
      </c>
      <c r="E13" s="4">
        <f t="shared" si="0"/>
        <v>0</v>
      </c>
      <c r="K13" s="4" t="str">
        <f t="shared" si="1"/>
        <v>,1967578</v>
      </c>
    </row>
    <row r="14" s="4" customFormat="1" spans="1:11">
      <c r="A14" s="8">
        <v>867302483</v>
      </c>
      <c r="B14" s="8">
        <v>1400</v>
      </c>
      <c r="C14" s="4" t="str">
        <f>VLOOKUP(A14,HOP!A:H,8,0)</f>
        <v>1400.00</v>
      </c>
      <c r="D14" s="4">
        <f>VLOOKUP(A14,HOP!A:B,2,0)</f>
        <v>1956392</v>
      </c>
      <c r="E14" s="4">
        <f t="shared" si="0"/>
        <v>0</v>
      </c>
      <c r="K14" s="4" t="str">
        <f t="shared" si="1"/>
        <v>,1956392</v>
      </c>
    </row>
    <row r="15" s="4" customFormat="1" spans="1:11">
      <c r="A15" s="8">
        <v>867831488</v>
      </c>
      <c r="B15" s="8">
        <v>1400</v>
      </c>
      <c r="C15" s="4" t="str">
        <f>VLOOKUP(A15,HOP!A:H,8,0)</f>
        <v>1400.00</v>
      </c>
      <c r="D15" s="4">
        <f>VLOOKUP(A15,HOP!A:B,2,0)</f>
        <v>1957490</v>
      </c>
      <c r="E15" s="4">
        <f t="shared" si="0"/>
        <v>0</v>
      </c>
      <c r="K15" s="4" t="str">
        <f t="shared" si="1"/>
        <v>,1957490</v>
      </c>
    </row>
    <row r="16" s="4" customFormat="1" spans="1:11">
      <c r="A16" s="8">
        <v>869022978</v>
      </c>
      <c r="B16" s="8">
        <v>1400</v>
      </c>
      <c r="C16" s="4" t="str">
        <f>VLOOKUP(A16,HOP!A:H,8,0)</f>
        <v>1400.00</v>
      </c>
      <c r="D16" s="4">
        <f>VLOOKUP(A16,HOP!A:B,2,0)</f>
        <v>1959251</v>
      </c>
      <c r="E16" s="4">
        <f t="shared" si="0"/>
        <v>0</v>
      </c>
      <c r="K16" s="4" t="str">
        <f t="shared" si="1"/>
        <v>,1959251</v>
      </c>
    </row>
    <row r="17" s="4" customFormat="1" spans="1:11">
      <c r="A17" s="8">
        <v>875946672</v>
      </c>
      <c r="B17" s="8">
        <v>3842</v>
      </c>
      <c r="C17" s="4" t="str">
        <f>VLOOKUP(A17,HOP!A:H,8,0)</f>
        <v>3842.00</v>
      </c>
      <c r="D17" s="4">
        <f>VLOOKUP(A17,HOP!A:B,2,0)</f>
        <v>1967271</v>
      </c>
      <c r="E17" s="4">
        <f t="shared" si="0"/>
        <v>0</v>
      </c>
      <c r="K17" s="4" t="str">
        <f t="shared" si="1"/>
        <v>,1967271</v>
      </c>
    </row>
    <row r="18" s="4" customFormat="1" spans="1:11">
      <c r="A18" s="8">
        <v>888008692</v>
      </c>
      <c r="B18" s="8">
        <v>960</v>
      </c>
      <c r="C18" s="4" t="str">
        <f>VLOOKUP(A18,HOP!A:H,8,0)</f>
        <v>960.00</v>
      </c>
      <c r="D18" s="4">
        <f>VLOOKUP(A18,HOP!A:B,2,0)</f>
        <v>1975830</v>
      </c>
      <c r="E18" s="4">
        <f t="shared" si="0"/>
        <v>0</v>
      </c>
      <c r="K18" s="4" t="str">
        <f t="shared" si="1"/>
        <v>,1975830</v>
      </c>
    </row>
    <row r="19" s="4" customFormat="1" spans="1:11">
      <c r="A19" s="8">
        <v>886932561</v>
      </c>
      <c r="B19" s="8">
        <v>388</v>
      </c>
      <c r="C19" s="4" t="str">
        <f>VLOOKUP(A19,HOP!A:H,8,0)</f>
        <v>388.00</v>
      </c>
      <c r="D19" s="4">
        <f>VLOOKUP(A19,HOP!A:B,2,0)</f>
        <v>1975284</v>
      </c>
      <c r="E19" s="4">
        <f t="shared" si="0"/>
        <v>0</v>
      </c>
      <c r="K19" s="4" t="str">
        <f t="shared" si="1"/>
        <v>,1975284</v>
      </c>
    </row>
    <row r="20" s="4" customFormat="1" spans="1:11">
      <c r="A20" s="8">
        <v>891649154</v>
      </c>
      <c r="B20" s="8">
        <v>1100</v>
      </c>
      <c r="C20" s="4" t="str">
        <f>VLOOKUP(A20,HOP!A:H,8,0)</f>
        <v>1100.00</v>
      </c>
      <c r="D20" s="4">
        <f>VLOOKUP(A20,HOP!A:B,2,0)</f>
        <v>1977799</v>
      </c>
      <c r="E20" s="4">
        <f t="shared" si="0"/>
        <v>0</v>
      </c>
      <c r="K20" s="4" t="str">
        <f t="shared" si="1"/>
        <v>,1977799</v>
      </c>
    </row>
    <row r="21" s="4" customFormat="1" spans="1:11">
      <c r="A21" s="6">
        <v>874840166</v>
      </c>
      <c r="B21" s="6">
        <v>4484</v>
      </c>
      <c r="C21" s="7" t="str">
        <f>VLOOKUP(A21,HOP!A:H,8,0)</f>
        <v>4484.00</v>
      </c>
      <c r="D21" s="7">
        <f>VLOOKUP(A21,HOP!A:B,2,0)</f>
        <v>1966009</v>
      </c>
      <c r="E21" s="7">
        <f>B21-C21</f>
        <v>0</v>
      </c>
      <c r="K21" s="7" t="str">
        <f>$K$1&amp;D21</f>
        <v>,1966009</v>
      </c>
    </row>
    <row r="22" s="4" customFormat="1" spans="1:11">
      <c r="A22" s="8">
        <v>892703393</v>
      </c>
      <c r="B22" s="8">
        <v>347</v>
      </c>
      <c r="C22" s="4" t="str">
        <f>VLOOKUP(A22,HOP!A:H,8,0)</f>
        <v>347.00</v>
      </c>
      <c r="D22" s="4">
        <f>VLOOKUP(A22,HOP!A:B,2,0)</f>
        <v>1978387</v>
      </c>
      <c r="E22" s="4">
        <f>B22-C22</f>
        <v>0</v>
      </c>
      <c r="K22" s="4" t="str">
        <f>$K$1&amp;D22</f>
        <v>,1978387</v>
      </c>
    </row>
    <row r="23" s="4" customFormat="1" spans="1:11">
      <c r="A23" s="8">
        <v>882907734</v>
      </c>
      <c r="B23" s="8">
        <v>368</v>
      </c>
      <c r="C23" s="4" t="str">
        <f>VLOOKUP(A23,HOP!A:H,8,0)</f>
        <v>368.00</v>
      </c>
      <c r="D23" s="4">
        <f>VLOOKUP(A23,HOP!A:B,2,0)</f>
        <v>1972032</v>
      </c>
      <c r="E23" s="4">
        <f>B23-C23</f>
        <v>0</v>
      </c>
      <c r="K23" s="4" t="str">
        <f>$K$1&amp;D23</f>
        <v>,1972032</v>
      </c>
    </row>
    <row r="24" s="4" customFormat="1" spans="1:11">
      <c r="A24" s="8">
        <v>889739402</v>
      </c>
      <c r="B24" s="8">
        <v>368</v>
      </c>
      <c r="C24" s="4" t="str">
        <f>VLOOKUP(A24,HOP!A:H,8,0)</f>
        <v>368.00</v>
      </c>
      <c r="D24" s="4">
        <f>VLOOKUP(A24,HOP!A:B,2,0)</f>
        <v>1976972</v>
      </c>
      <c r="E24" s="4">
        <f>B24-C24</f>
        <v>0</v>
      </c>
      <c r="K24" s="4" t="str">
        <f>$K$1&amp;D24</f>
        <v>,1976972</v>
      </c>
    </row>
    <row r="25" s="4" customFormat="1" spans="1:11">
      <c r="A25" s="8">
        <v>889609482</v>
      </c>
      <c r="B25" s="8">
        <v>234</v>
      </c>
      <c r="C25" s="4" t="str">
        <f>VLOOKUP(A25,HOP!A:H,8,0)</f>
        <v>234.00</v>
      </c>
      <c r="D25" s="4">
        <f>VLOOKUP(A25,HOP!A:B,2,0)</f>
        <v>1976791</v>
      </c>
      <c r="E25" s="4">
        <f>B25-C25</f>
        <v>0</v>
      </c>
      <c r="K25" s="4" t="str">
        <f>$K$1&amp;D25</f>
        <v>,1976791</v>
      </c>
    </row>
    <row r="27" spans="2:2">
      <c r="B27" s="4">
        <f>SUM(B2:B26)</f>
        <v>28946</v>
      </c>
    </row>
    <row r="29" spans="1:1">
      <c r="A29" s="4" t="s">
        <v>147</v>
      </c>
    </row>
    <row r="30" spans="1:1">
      <c r="A30" s="4" t="s">
        <v>148</v>
      </c>
    </row>
    <row r="31" spans="1:1">
      <c r="A31" s="4" t="s">
        <v>149</v>
      </c>
    </row>
  </sheetData>
  <autoFilter ref="A1:K2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2" sqref="A2:B27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150</v>
      </c>
      <c r="B1" s="2" t="s">
        <v>151</v>
      </c>
      <c r="C1" s="2" t="s">
        <v>152</v>
      </c>
      <c r="D1" s="2" t="s">
        <v>153</v>
      </c>
      <c r="E1" s="2" t="s">
        <v>17</v>
      </c>
      <c r="F1" s="2" t="s">
        <v>154</v>
      </c>
      <c r="G1" s="2" t="s">
        <v>4</v>
      </c>
      <c r="H1" s="2" t="s">
        <v>155</v>
      </c>
      <c r="I1" s="2" t="s">
        <v>156</v>
      </c>
      <c r="J1" s="2" t="s">
        <v>157</v>
      </c>
      <c r="K1" s="2" t="s">
        <v>158</v>
      </c>
    </row>
    <row r="2" s="1" customFormat="1" ht="20" customHeight="1" spans="1:11">
      <c r="A2" s="3">
        <v>894289540</v>
      </c>
      <c r="B2" s="3">
        <v>1979709</v>
      </c>
      <c r="C2" s="2" t="s">
        <v>9</v>
      </c>
      <c r="D2" s="2" t="s">
        <v>39</v>
      </c>
      <c r="E2" s="2" t="s">
        <v>159</v>
      </c>
      <c r="F2" s="2" t="s">
        <v>160</v>
      </c>
      <c r="G2" s="2" t="s">
        <v>161</v>
      </c>
      <c r="H2" s="2" t="s">
        <v>44</v>
      </c>
      <c r="I2" s="2" t="s">
        <v>10</v>
      </c>
      <c r="J2" s="2" t="s">
        <v>10</v>
      </c>
      <c r="K2" s="2" t="s">
        <v>162</v>
      </c>
    </row>
    <row r="3" s="1" customFormat="1" ht="20" customHeight="1" spans="1:11">
      <c r="A3" s="3">
        <v>892703393</v>
      </c>
      <c r="B3" s="3">
        <v>1978387</v>
      </c>
      <c r="C3" s="2" t="s">
        <v>126</v>
      </c>
      <c r="D3" s="2" t="s">
        <v>129</v>
      </c>
      <c r="E3" s="2" t="s">
        <v>163</v>
      </c>
      <c r="F3" s="2" t="s">
        <v>164</v>
      </c>
      <c r="G3" s="2" t="s">
        <v>161</v>
      </c>
      <c r="H3" s="2" t="s">
        <v>131</v>
      </c>
      <c r="I3" s="2" t="s">
        <v>10</v>
      </c>
      <c r="J3" s="2" t="s">
        <v>10</v>
      </c>
      <c r="K3" s="2" t="s">
        <v>165</v>
      </c>
    </row>
    <row r="4" s="1" customFormat="1" ht="20" customHeight="1" spans="1:11">
      <c r="A4" s="3">
        <v>891649154</v>
      </c>
      <c r="B4" s="3">
        <v>1977799</v>
      </c>
      <c r="C4" s="2" t="s">
        <v>112</v>
      </c>
      <c r="D4" s="2" t="s">
        <v>119</v>
      </c>
      <c r="E4" s="2" t="s">
        <v>166</v>
      </c>
      <c r="F4" s="2" t="s">
        <v>163</v>
      </c>
      <c r="G4" s="2" t="s">
        <v>161</v>
      </c>
      <c r="H4" s="2" t="s">
        <v>121</v>
      </c>
      <c r="I4" s="2" t="s">
        <v>10</v>
      </c>
      <c r="J4" s="2" t="s">
        <v>10</v>
      </c>
      <c r="K4" s="2" t="s">
        <v>167</v>
      </c>
    </row>
    <row r="5" s="1" customFormat="1" ht="20" customHeight="1" spans="1:11">
      <c r="A5" s="3">
        <v>889739402</v>
      </c>
      <c r="B5" s="3">
        <v>1976972</v>
      </c>
      <c r="C5" s="2" t="s">
        <v>132</v>
      </c>
      <c r="D5" s="2" t="s">
        <v>138</v>
      </c>
      <c r="E5" s="2" t="s">
        <v>168</v>
      </c>
      <c r="F5" s="2" t="s">
        <v>166</v>
      </c>
      <c r="G5" s="2" t="s">
        <v>161</v>
      </c>
      <c r="H5" s="2" t="s">
        <v>136</v>
      </c>
      <c r="I5" s="2" t="s">
        <v>10</v>
      </c>
      <c r="J5" s="2" t="s">
        <v>10</v>
      </c>
      <c r="K5" s="2" t="s">
        <v>169</v>
      </c>
    </row>
    <row r="6" s="1" customFormat="1" ht="20" customHeight="1" spans="1:11">
      <c r="A6" s="3">
        <v>889609482</v>
      </c>
      <c r="B6" s="3">
        <v>1976791</v>
      </c>
      <c r="C6" s="2" t="s">
        <v>139</v>
      </c>
      <c r="D6" s="2" t="s">
        <v>142</v>
      </c>
      <c r="E6" s="2" t="s">
        <v>170</v>
      </c>
      <c r="F6" s="2" t="s">
        <v>168</v>
      </c>
      <c r="G6" s="2" t="s">
        <v>161</v>
      </c>
      <c r="H6" s="2" t="s">
        <v>144</v>
      </c>
      <c r="I6" s="2" t="s">
        <v>10</v>
      </c>
      <c r="J6" s="2" t="s">
        <v>10</v>
      </c>
      <c r="K6" s="2" t="s">
        <v>171</v>
      </c>
    </row>
    <row r="7" s="1" customFormat="1" ht="20" customHeight="1" spans="1:11">
      <c r="A7" s="3">
        <v>889292489</v>
      </c>
      <c r="B7" s="3">
        <v>1976524</v>
      </c>
      <c r="C7" s="2" t="s">
        <v>9</v>
      </c>
      <c r="D7" s="2" t="s">
        <v>33</v>
      </c>
      <c r="E7" s="2" t="s">
        <v>170</v>
      </c>
      <c r="F7" s="2" t="s">
        <v>166</v>
      </c>
      <c r="G7" s="2" t="s">
        <v>161</v>
      </c>
      <c r="H7" s="2" t="s">
        <v>36</v>
      </c>
      <c r="I7" s="2" t="s">
        <v>10</v>
      </c>
      <c r="J7" s="2" t="s">
        <v>10</v>
      </c>
      <c r="K7" s="2" t="s">
        <v>172</v>
      </c>
    </row>
    <row r="8" s="1" customFormat="1" ht="20" customHeight="1" spans="1:11">
      <c r="A8" s="3">
        <v>889040950</v>
      </c>
      <c r="B8" s="3">
        <v>1976450</v>
      </c>
      <c r="C8" s="2" t="s">
        <v>61</v>
      </c>
      <c r="D8" s="2" t="s">
        <v>173</v>
      </c>
      <c r="E8" s="2" t="s">
        <v>170</v>
      </c>
      <c r="F8" s="2" t="s">
        <v>168</v>
      </c>
      <c r="G8" s="2" t="s">
        <v>161</v>
      </c>
      <c r="H8" s="2" t="s">
        <v>174</v>
      </c>
      <c r="I8" s="2" t="s">
        <v>10</v>
      </c>
      <c r="J8" s="2" t="s">
        <v>10</v>
      </c>
      <c r="K8" s="2" t="s">
        <v>175</v>
      </c>
    </row>
    <row r="9" s="1" customFormat="1" ht="20" customHeight="1" spans="1:11">
      <c r="A9" s="3">
        <v>888244032</v>
      </c>
      <c r="B9" s="3">
        <v>1975932</v>
      </c>
      <c r="C9" s="2" t="s">
        <v>45</v>
      </c>
      <c r="D9" s="2" t="s">
        <v>60</v>
      </c>
      <c r="E9" s="2" t="s">
        <v>176</v>
      </c>
      <c r="F9" s="2" t="s">
        <v>170</v>
      </c>
      <c r="G9" s="2" t="s">
        <v>161</v>
      </c>
      <c r="H9" s="2" t="s">
        <v>58</v>
      </c>
      <c r="I9" s="2" t="s">
        <v>10</v>
      </c>
      <c r="J9" s="2" t="s">
        <v>10</v>
      </c>
      <c r="K9" s="2" t="s">
        <v>177</v>
      </c>
    </row>
    <row r="10" s="1" customFormat="1" ht="20" customHeight="1" spans="1:11">
      <c r="A10" s="3">
        <v>888119584</v>
      </c>
      <c r="B10" s="3">
        <v>1975859</v>
      </c>
      <c r="C10" s="2" t="s">
        <v>45</v>
      </c>
      <c r="D10" s="2" t="s">
        <v>55</v>
      </c>
      <c r="E10" s="2" t="s">
        <v>176</v>
      </c>
      <c r="F10" s="2" t="s">
        <v>170</v>
      </c>
      <c r="G10" s="2" t="s">
        <v>161</v>
      </c>
      <c r="H10" s="2" t="s">
        <v>58</v>
      </c>
      <c r="I10" s="2" t="s">
        <v>10</v>
      </c>
      <c r="J10" s="2" t="s">
        <v>10</v>
      </c>
      <c r="K10" s="2" t="s">
        <v>178</v>
      </c>
    </row>
    <row r="11" s="1" customFormat="1" ht="20" customHeight="1" spans="1:11">
      <c r="A11" s="3">
        <v>888123716</v>
      </c>
      <c r="B11" s="3">
        <v>1975857</v>
      </c>
      <c r="C11" s="2" t="s">
        <v>112</v>
      </c>
      <c r="D11" s="2" t="s">
        <v>179</v>
      </c>
      <c r="E11" s="2" t="s">
        <v>159</v>
      </c>
      <c r="F11" s="2" t="s">
        <v>160</v>
      </c>
      <c r="G11" s="2" t="s">
        <v>161</v>
      </c>
      <c r="H11" s="2" t="s">
        <v>180</v>
      </c>
      <c r="I11" s="2" t="s">
        <v>10</v>
      </c>
      <c r="J11" s="2" t="s">
        <v>10</v>
      </c>
      <c r="K11" s="2" t="s">
        <v>181</v>
      </c>
    </row>
    <row r="12" s="1" customFormat="1" ht="20" customHeight="1" spans="1:11">
      <c r="A12" s="3">
        <v>888008692</v>
      </c>
      <c r="B12" s="3">
        <v>1975830</v>
      </c>
      <c r="C12" s="2" t="s">
        <v>106</v>
      </c>
      <c r="D12" s="2" t="s">
        <v>109</v>
      </c>
      <c r="E12" s="2" t="s">
        <v>176</v>
      </c>
      <c r="F12" s="2" t="s">
        <v>168</v>
      </c>
      <c r="G12" s="2" t="s">
        <v>161</v>
      </c>
      <c r="H12" s="2" t="s">
        <v>111</v>
      </c>
      <c r="I12" s="2" t="s">
        <v>10</v>
      </c>
      <c r="J12" s="2" t="s">
        <v>10</v>
      </c>
      <c r="K12" s="2" t="s">
        <v>182</v>
      </c>
    </row>
    <row r="13" s="1" customFormat="1" ht="20" customHeight="1" spans="1:11">
      <c r="A13" s="3">
        <v>887238743</v>
      </c>
      <c r="B13" s="3">
        <v>1975449</v>
      </c>
      <c r="C13" s="2" t="s">
        <v>61</v>
      </c>
      <c r="D13" s="2" t="s">
        <v>183</v>
      </c>
      <c r="E13" s="2" t="s">
        <v>159</v>
      </c>
      <c r="F13" s="2" t="s">
        <v>160</v>
      </c>
      <c r="G13" s="2" t="s">
        <v>161</v>
      </c>
      <c r="H13" s="2" t="s">
        <v>184</v>
      </c>
      <c r="I13" s="2" t="s">
        <v>10</v>
      </c>
      <c r="J13" s="2" t="s">
        <v>10</v>
      </c>
      <c r="K13" s="2" t="s">
        <v>185</v>
      </c>
    </row>
    <row r="14" s="1" customFormat="1" ht="20" customHeight="1" spans="1:11">
      <c r="A14" s="3">
        <v>886932561</v>
      </c>
      <c r="B14" s="3">
        <v>1975284</v>
      </c>
      <c r="C14" s="2" t="s">
        <v>112</v>
      </c>
      <c r="D14" s="2" t="s">
        <v>115</v>
      </c>
      <c r="E14" s="2" t="s">
        <v>170</v>
      </c>
      <c r="F14" s="2" t="s">
        <v>168</v>
      </c>
      <c r="G14" s="2" t="s">
        <v>161</v>
      </c>
      <c r="H14" s="2" t="s">
        <v>117</v>
      </c>
      <c r="I14" s="2" t="s">
        <v>10</v>
      </c>
      <c r="J14" s="2" t="s">
        <v>10</v>
      </c>
      <c r="K14" s="2" t="s">
        <v>186</v>
      </c>
    </row>
    <row r="15" s="1" customFormat="1" ht="20" customHeight="1" spans="1:11">
      <c r="A15" s="3">
        <v>882907734</v>
      </c>
      <c r="B15" s="3">
        <v>1972032</v>
      </c>
      <c r="C15" s="2" t="s">
        <v>132</v>
      </c>
      <c r="D15" s="2" t="s">
        <v>135</v>
      </c>
      <c r="E15" s="2" t="s">
        <v>170</v>
      </c>
      <c r="F15" s="2" t="s">
        <v>168</v>
      </c>
      <c r="G15" s="2" t="s">
        <v>161</v>
      </c>
      <c r="H15" s="2" t="s">
        <v>136</v>
      </c>
      <c r="I15" s="2" t="s">
        <v>10</v>
      </c>
      <c r="J15" s="2" t="s">
        <v>10</v>
      </c>
      <c r="K15" s="2" t="s">
        <v>187</v>
      </c>
    </row>
    <row r="16" s="1" customFormat="1" ht="20" customHeight="1" spans="1:11">
      <c r="A16" s="3">
        <v>882628174</v>
      </c>
      <c r="B16" s="3">
        <v>1971430</v>
      </c>
      <c r="C16" s="2" t="s">
        <v>9</v>
      </c>
      <c r="D16" s="2" t="s">
        <v>188</v>
      </c>
      <c r="E16" s="2" t="s">
        <v>189</v>
      </c>
      <c r="F16" s="2" t="s">
        <v>170</v>
      </c>
      <c r="G16" s="2" t="s">
        <v>161</v>
      </c>
      <c r="H16" s="2" t="s">
        <v>190</v>
      </c>
      <c r="I16" s="2" t="s">
        <v>10</v>
      </c>
      <c r="J16" s="2" t="s">
        <v>10</v>
      </c>
      <c r="K16" s="2" t="s">
        <v>191</v>
      </c>
    </row>
    <row r="17" s="1" customFormat="1" ht="20" customHeight="1" spans="1:11">
      <c r="A17" s="3">
        <v>878183106</v>
      </c>
      <c r="B17" s="3">
        <v>1968704</v>
      </c>
      <c r="C17" s="2" t="s">
        <v>45</v>
      </c>
      <c r="D17" s="2" t="s">
        <v>49</v>
      </c>
      <c r="E17" s="2" t="s">
        <v>192</v>
      </c>
      <c r="F17" s="2" t="s">
        <v>170</v>
      </c>
      <c r="G17" s="2" t="s">
        <v>161</v>
      </c>
      <c r="H17" s="2" t="s">
        <v>53</v>
      </c>
      <c r="I17" s="2" t="s">
        <v>10</v>
      </c>
      <c r="J17" s="2" t="s">
        <v>10</v>
      </c>
      <c r="K17" s="2" t="s">
        <v>193</v>
      </c>
    </row>
    <row r="18" s="1" customFormat="1" ht="20" customHeight="1" spans="1:11">
      <c r="A18" s="3">
        <v>876567987</v>
      </c>
      <c r="B18" s="3">
        <v>1967578</v>
      </c>
      <c r="C18" s="2" t="s">
        <v>76</v>
      </c>
      <c r="D18" s="2" t="s">
        <v>92</v>
      </c>
      <c r="E18" s="2" t="s">
        <v>166</v>
      </c>
      <c r="F18" s="2" t="s">
        <v>163</v>
      </c>
      <c r="G18" s="2" t="s">
        <v>161</v>
      </c>
      <c r="H18" s="2" t="s">
        <v>94</v>
      </c>
      <c r="I18" s="2" t="s">
        <v>10</v>
      </c>
      <c r="J18" s="2" t="s">
        <v>10</v>
      </c>
      <c r="K18" s="2" t="s">
        <v>194</v>
      </c>
    </row>
    <row r="19" s="1" customFormat="1" ht="20" customHeight="1" spans="1:11">
      <c r="A19" s="3">
        <v>876017665</v>
      </c>
      <c r="B19" s="3">
        <v>1967383</v>
      </c>
      <c r="C19" s="2" t="s">
        <v>76</v>
      </c>
      <c r="D19" s="2" t="s">
        <v>195</v>
      </c>
      <c r="E19" s="2" t="s">
        <v>168</v>
      </c>
      <c r="F19" s="2" t="s">
        <v>166</v>
      </c>
      <c r="G19" s="2" t="s">
        <v>161</v>
      </c>
      <c r="H19" s="2" t="s">
        <v>7</v>
      </c>
      <c r="I19" s="2" t="s">
        <v>10</v>
      </c>
      <c r="J19" s="2" t="s">
        <v>10</v>
      </c>
      <c r="K19" s="2" t="s">
        <v>196</v>
      </c>
    </row>
    <row r="20" s="1" customFormat="1" ht="20" customHeight="1" spans="1:11">
      <c r="A20" s="3">
        <v>876016827</v>
      </c>
      <c r="B20" s="3">
        <v>1967382</v>
      </c>
      <c r="C20" s="2" t="s">
        <v>76</v>
      </c>
      <c r="D20" s="2" t="s">
        <v>197</v>
      </c>
      <c r="E20" s="2" t="s">
        <v>168</v>
      </c>
      <c r="F20" s="2" t="s">
        <v>166</v>
      </c>
      <c r="G20" s="2" t="s">
        <v>161</v>
      </c>
      <c r="H20" s="2" t="s">
        <v>7</v>
      </c>
      <c r="I20" s="2" t="s">
        <v>10</v>
      </c>
      <c r="J20" s="2" t="s">
        <v>10</v>
      </c>
      <c r="K20" s="2" t="s">
        <v>198</v>
      </c>
    </row>
    <row r="21" s="1" customFormat="1" ht="20" customHeight="1" spans="1:11">
      <c r="A21" s="3">
        <v>875946672</v>
      </c>
      <c r="B21" s="3">
        <v>1967271</v>
      </c>
      <c r="C21" s="2" t="s">
        <v>76</v>
      </c>
      <c r="D21" s="2" t="s">
        <v>104</v>
      </c>
      <c r="E21" s="2" t="s">
        <v>168</v>
      </c>
      <c r="F21" s="2" t="s">
        <v>164</v>
      </c>
      <c r="G21" s="2" t="s">
        <v>161</v>
      </c>
      <c r="H21" s="2" t="s">
        <v>105</v>
      </c>
      <c r="I21" s="2" t="s">
        <v>10</v>
      </c>
      <c r="J21" s="2" t="s">
        <v>10</v>
      </c>
      <c r="K21" s="2" t="s">
        <v>199</v>
      </c>
    </row>
    <row r="22" s="1" customFormat="1" ht="20" customHeight="1" spans="1:11">
      <c r="A22" s="3">
        <v>875918857</v>
      </c>
      <c r="B22" s="3">
        <v>1967234</v>
      </c>
      <c r="C22" s="2" t="s">
        <v>76</v>
      </c>
      <c r="D22" s="2" t="s">
        <v>84</v>
      </c>
      <c r="E22" s="2" t="s">
        <v>168</v>
      </c>
      <c r="F22" s="2" t="s">
        <v>166</v>
      </c>
      <c r="G22" s="2" t="s">
        <v>161</v>
      </c>
      <c r="H22" s="2" t="s">
        <v>85</v>
      </c>
      <c r="I22" s="2" t="s">
        <v>10</v>
      </c>
      <c r="J22" s="2" t="s">
        <v>10</v>
      </c>
      <c r="K22" s="2" t="s">
        <v>200</v>
      </c>
    </row>
    <row r="23" s="1" customFormat="1" ht="20" customHeight="1" spans="1:11">
      <c r="A23" s="3">
        <v>874840166</v>
      </c>
      <c r="B23" s="3">
        <v>1966009</v>
      </c>
      <c r="C23" s="2" t="s">
        <v>76</v>
      </c>
      <c r="D23" s="2" t="s">
        <v>201</v>
      </c>
      <c r="E23" s="2" t="s">
        <v>170</v>
      </c>
      <c r="F23" s="2" t="s">
        <v>166</v>
      </c>
      <c r="G23" s="2" t="s">
        <v>161</v>
      </c>
      <c r="H23" s="2" t="s">
        <v>202</v>
      </c>
      <c r="I23" s="2" t="s">
        <v>10</v>
      </c>
      <c r="J23" s="2" t="s">
        <v>10</v>
      </c>
      <c r="K23" s="2" t="s">
        <v>203</v>
      </c>
    </row>
    <row r="24" s="1" customFormat="1" ht="20" customHeight="1" spans="1:11">
      <c r="A24" s="3">
        <v>869022978</v>
      </c>
      <c r="B24" s="3">
        <v>1959251</v>
      </c>
      <c r="C24" s="2" t="s">
        <v>76</v>
      </c>
      <c r="D24" s="2" t="s">
        <v>102</v>
      </c>
      <c r="E24" s="2" t="s">
        <v>163</v>
      </c>
      <c r="F24" s="2" t="s">
        <v>164</v>
      </c>
      <c r="G24" s="2" t="s">
        <v>161</v>
      </c>
      <c r="H24" s="2" t="s">
        <v>98</v>
      </c>
      <c r="I24" s="2" t="s">
        <v>10</v>
      </c>
      <c r="J24" s="2" t="s">
        <v>10</v>
      </c>
      <c r="K24" s="2" t="s">
        <v>204</v>
      </c>
    </row>
    <row r="25" s="1" customFormat="1" ht="20" customHeight="1" spans="1:11">
      <c r="A25" s="3">
        <v>867885532</v>
      </c>
      <c r="B25" s="3">
        <v>1957628</v>
      </c>
      <c r="C25" s="2" t="s">
        <v>76</v>
      </c>
      <c r="D25" s="2" t="s">
        <v>87</v>
      </c>
      <c r="E25" s="2" t="s">
        <v>166</v>
      </c>
      <c r="F25" s="2" t="s">
        <v>163</v>
      </c>
      <c r="G25" s="2" t="s">
        <v>161</v>
      </c>
      <c r="H25" s="2" t="s">
        <v>205</v>
      </c>
      <c r="I25" s="2" t="s">
        <v>10</v>
      </c>
      <c r="J25" s="2" t="s">
        <v>10</v>
      </c>
      <c r="K25" s="2" t="s">
        <v>206</v>
      </c>
    </row>
    <row r="26" s="1" customFormat="1" ht="20" customHeight="1" spans="1:11">
      <c r="A26" s="3">
        <v>867831488</v>
      </c>
      <c r="B26" s="3">
        <v>1957490</v>
      </c>
      <c r="C26" s="2" t="s">
        <v>76</v>
      </c>
      <c r="D26" s="2" t="s">
        <v>100</v>
      </c>
      <c r="E26" s="2" t="s">
        <v>163</v>
      </c>
      <c r="F26" s="2" t="s">
        <v>164</v>
      </c>
      <c r="G26" s="2" t="s">
        <v>161</v>
      </c>
      <c r="H26" s="2" t="s">
        <v>98</v>
      </c>
      <c r="I26" s="2" t="s">
        <v>10</v>
      </c>
      <c r="J26" s="2" t="s">
        <v>10</v>
      </c>
      <c r="K26" s="2" t="s">
        <v>207</v>
      </c>
    </row>
    <row r="27" s="1" customFormat="1" ht="20" customHeight="1" spans="1:11">
      <c r="A27" s="3">
        <v>867302483</v>
      </c>
      <c r="B27" s="3">
        <v>1956392</v>
      </c>
      <c r="C27" s="2" t="s">
        <v>76</v>
      </c>
      <c r="D27" s="2" t="s">
        <v>96</v>
      </c>
      <c r="E27" s="2" t="s">
        <v>163</v>
      </c>
      <c r="F27" s="2" t="s">
        <v>164</v>
      </c>
      <c r="G27" s="2" t="s">
        <v>161</v>
      </c>
      <c r="H27" s="2" t="s">
        <v>98</v>
      </c>
      <c r="I27" s="2" t="s">
        <v>10</v>
      </c>
      <c r="J27" s="2" t="s">
        <v>10</v>
      </c>
      <c r="K27" s="2" t="s">
        <v>208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2021-02-20T01:20:33Z</dcterms:created>
  <dcterms:modified xsi:type="dcterms:W3CDTF">2021-02-20T01:30:05Z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