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<sst xmlns="http://schemas.openxmlformats.org/spreadsheetml/2006/main" count="428" uniqueCount="167">
  <si>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</si>
  <si>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</si>
  <si>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</si>
  <si>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</si>
  <si>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</si>
  <si>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</si>
  <si>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</si>
  <si>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</si>
  <si>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</si>
  <si>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</si>
  <si>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</si>
  <si>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</si>
  <si>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</si>
  <si>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</si>
  <si>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</si>
  <si>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</si>
  <si>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</si>
  <si>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</si>
  <si>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</si>
  <si>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</si>
  <si>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</si>
  <si>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</si>
  <si>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</si>
  <si>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[梅州]梅州麓湖山酒店(62503407)</t>
  </si>
  <si>
    <t>公寓标准双人房&lt;双人入住&gt;&lt;今日特价 &gt;&lt;双早&gt;</t>
  </si>
  <si>
    <t>CNY</t>
  </si>
  <si>
    <t>王忠洪</t>
  </si>
  <si>
    <t>CA13744210220CNY</t>
  </si>
  <si>
    <t>未提现</t>
  </si>
  <si>
    <t>携程开票</t>
  </si>
  <si>
    <t>主楼标准双床房&lt;双人入住&gt;&lt;今日特价 &gt;&lt;双早&gt;</t>
  </si>
  <si>
    <t>柏宁</t>
  </si>
  <si>
    <t>[无锡]无锡君来洲际酒店(71012928)</t>
  </si>
  <si>
    <t>洲际豪华大床房&lt;中宾&gt;&lt;双人入住&gt;&lt;无早&gt;</t>
  </si>
  <si>
    <t>王臻,Michael Patte Marc-Henri</t>
  </si>
  <si>
    <t>取消</t>
  </si>
  <si>
    <t>王百怀</t>
  </si>
  <si>
    <t>公寓标准大床房&lt;双人入住&gt;&lt;今日特价 &gt;&lt;双早&gt;</t>
  </si>
  <si>
    <t>张育宁</t>
  </si>
  <si>
    <t>[双江]双江华耀大酒店(70912992)</t>
  </si>
  <si>
    <t>商务标准间&lt;双人入住&gt;&lt;今日特价 &gt;&lt;双早&gt;</t>
  </si>
  <si>
    <t>洪涛,王潇峰</t>
  </si>
  <si>
    <t>[东莞]东莞稻香喜舍酒店(68505733)</t>
  </si>
  <si>
    <t>标准双人房&lt;双人入住&gt;&lt;今日特价 &gt;&lt;双早&gt;&lt;双床&gt;</t>
  </si>
  <si>
    <t>张金腾</t>
  </si>
  <si>
    <t>[广州]私享家连锁酒店公寓(广州珠江新城汇峰店)(71519015)</t>
  </si>
  <si>
    <t>豪华大床房&lt;双人入住&gt;&lt;无早&gt;&lt;特价大促销&gt;</t>
  </si>
  <si>
    <t>黄仕东</t>
  </si>
  <si>
    <t>豪华湖景大床房&lt;双人入住&gt;&lt;无早&gt;&lt;今日特价 &gt;&lt;大床&gt;</t>
  </si>
  <si>
    <t>王嘉驹</t>
  </si>
  <si>
    <t>[龙门]龙门十字水生态温泉度假村(68606996)</t>
  </si>
  <si>
    <t>园景双床房&lt;双床&gt;&lt;双人入住&gt;&lt;双早&gt;&lt; DLTZ &gt;</t>
  </si>
  <si>
    <t>吕媛媛,刘永爱</t>
  </si>
  <si>
    <t>[无锡]无锡梁鸿湿地丽笙度假酒店(61370184)</t>
  </si>
  <si>
    <t>高级大床房&lt;大床&gt;&lt;双人入住&gt;&lt;早+晚餐&gt;</t>
  </si>
  <si>
    <t>汪伟强,翁福康,翁月利</t>
  </si>
  <si>
    <t>[和平]和平热龙温泉度假村(69334770)</t>
  </si>
  <si>
    <t>二房木屋别墅&lt;早餐&gt;&lt;四人入住&gt;&lt;特价大促销&gt;</t>
  </si>
  <si>
    <t>陈颖,王建锋</t>
  </si>
  <si>
    <t>[博罗]博罗怡情谷温泉酒店(67828301)</t>
  </si>
  <si>
    <t>山景房&lt;今日特价 &gt;&lt;双人入住&gt;&lt;早+晚餐&gt;</t>
  </si>
  <si>
    <t>方翠茜</t>
  </si>
  <si>
    <t>标准单人房&lt;双人入住&gt;&lt;今日特价 &gt;&lt;双早&gt;&lt;大床&gt;</t>
  </si>
  <si>
    <t>许梅晶</t>
  </si>
  <si>
    <t>叶润洪</t>
  </si>
  <si>
    <t>退单</t>
  </si>
  <si>
    <t>[天津]天津恒大酒店(68486794)</t>
  </si>
  <si>
    <t>绿氧森林双床房&lt;中宾&gt;&lt;双人入住&gt;&lt;双早&gt;</t>
  </si>
  <si>
    <t>刘蕾</t>
  </si>
  <si>
    <t>,</t>
  </si>
  <si>
    <t>上期携程强扣3360，本期扣款收回3360元</t>
  </si>
  <si>
    <t>上期结算500，本期退回携程500元，已抵冲</t>
  </si>
  <si>
    <t>A210220101927459</t>
  </si>
  <si>
    <t>合计14473元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</si>
  <si>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</si>
  <si>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</si>
  <si>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</si>
  <si>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</si>
  <si>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</si>
  <si>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</si>
  <si>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</si>
  <si>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</si>
  <si>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</si>
  <si>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</si>
  <si>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2021-02-04</t>
  </si>
  <si>
    <t>2021-02-05</t>
  </si>
  <si>
    <t>RMB</t>
  </si>
  <si>
    <t>355.00</t>
  </si>
  <si>
    <t>95010</t>
  </si>
  <si>
    <t>2021/2/4 18:38:37</t>
  </si>
  <si>
    <t>私享家连锁酒店公寓(广州珠江新城汇峰店)</t>
  </si>
  <si>
    <t>153.00</t>
  </si>
  <si>
    <t>2021/2/4 17:32:29</t>
  </si>
  <si>
    <t>366.00</t>
  </si>
  <si>
    <t>2021/2/4 11:59:39</t>
  </si>
  <si>
    <t>双江华耀大酒店</t>
  </si>
  <si>
    <t>440.00</t>
  </si>
  <si>
    <t>洪涛</t>
  </si>
  <si>
    <t>2021/2/4 11:37:30</t>
  </si>
  <si>
    <t>梅州麓湖山酒店</t>
  </si>
  <si>
    <t>238.00</t>
  </si>
  <si>
    <t/>
  </si>
  <si>
    <t>2021/2/4 11:23:44</t>
  </si>
  <si>
    <t>2021/2/4 11:22:11</t>
  </si>
  <si>
    <t>2021/2/3 19:19:42</t>
  </si>
  <si>
    <t>240.00</t>
  </si>
  <si>
    <t>2021/2/3 11:24:45</t>
  </si>
  <si>
    <t>梅州昌盛豪生大酒店</t>
  </si>
  <si>
    <t>车鑫</t>
  </si>
  <si>
    <t>2021-02-02</t>
  </si>
  <si>
    <t>2021-02-03</t>
  </si>
  <si>
    <t>0.00</t>
  </si>
  <si>
    <t>2021/2/2 18:24:34</t>
  </si>
  <si>
    <t>245.00</t>
  </si>
  <si>
    <t>2021/2/2 18:16:15</t>
  </si>
  <si>
    <t>深圳佳兆业万豪酒店</t>
  </si>
  <si>
    <t>李秋琼</t>
  </si>
  <si>
    <t>2021-01-30</t>
  </si>
  <si>
    <t>2021-01-31</t>
  </si>
  <si>
    <t>2021/1/30 14:24:28</t>
  </si>
  <si>
    <t>汤斌</t>
  </si>
  <si>
    <t>2021-01-29</t>
  </si>
  <si>
    <t>2021/1/29 1:50:31</t>
  </si>
  <si>
    <t>罗晓东</t>
  </si>
  <si>
    <t>2021-01-28</t>
  </si>
  <si>
    <t>2021/1/28 12:30:47</t>
  </si>
  <si>
    <t>惠东富力希尔顿逸林度假酒店</t>
  </si>
  <si>
    <t>吴江敏</t>
  </si>
  <si>
    <t>2021-01-26</t>
  </si>
  <si>
    <t>2021-01-27</t>
  </si>
  <si>
    <t>2021/1/26 9:58:24</t>
  </si>
  <si>
    <t>DLT6283256</t>
  </si>
  <si>
    <t>龙门十字水生态温泉度假村</t>
  </si>
  <si>
    <t>张若景</t>
  </si>
  <si>
    <t>2021-01-25</t>
  </si>
  <si>
    <t>2021/1/23 10:23:36</t>
  </si>
  <si>
    <t>种和涛</t>
  </si>
  <si>
    <t>2021/1/22 21:45:37</t>
  </si>
  <si>
    <t>西双版纳悦椿温泉度假酒店</t>
  </si>
  <si>
    <t>孙义民</t>
  </si>
  <si>
    <t>2021/1/21 7:35:43</t>
  </si>
  <si>
    <t>2021-01-21</t>
  </si>
  <si>
    <t>2021-01-22</t>
  </si>
  <si>
    <t>1360.00</t>
  </si>
  <si>
    <t>2021/1/19 10:45:07</t>
  </si>
  <si>
    <t>2021-01-16</t>
  </si>
  <si>
    <t>2021/1/15 10:38:59</t>
  </si>
  <si>
    <t>DLT6259724</t>
  </si>
  <si>
    <t>麗枫酒店(广州体育西路地铁站店)</t>
  </si>
  <si>
    <t>杨旸</t>
  </si>
  <si>
    <t>2021-01-18</t>
  </si>
  <si>
    <t>2021/1/14 16:13:33</t>
  </si>
  <si>
    <t>怡情谷温泉度假酒店</t>
  </si>
  <si>
    <t>2920.00</t>
  </si>
  <si>
    <t>2021/1/12 15:48:37</t>
  </si>
  <si>
    <t>和平热龙温泉度假村</t>
  </si>
  <si>
    <t>2021-01-23</t>
  </si>
  <si>
    <t>2021-01-24</t>
  </si>
  <si>
    <t>1960.00</t>
  </si>
  <si>
    <t>陈颖</t>
  </si>
  <si>
    <t>2021/1/5 12:36:29</t>
  </si>
  <si>
    <t>2860.00</t>
  </si>
  <si>
    <t>吕媛媛</t>
  </si>
  <si>
    <t>2020/12/31 23:31:01</t>
  </si>
  <si>
    <t>英德璞营地</t>
  </si>
  <si>
    <t>李泽南</t>
  </si>
  <si>
    <t>2020/12/4 18:04:23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</si>
</sst>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14368660214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44231</v>
      </c>
      <c r="G2" s="6">
        <v>44232</v>
      </c>
      <c r="H2" s="4">
        <v>1</v>
      </c>
      <c r="I2" s="4">
        <v>1</v>
      </c>
      <c r="J2" s="4">
        <v>1</v>
      </c>
      <c r="K2" s="4" t="s">
        <v>25</v>
      </c>
      <c r="L2" s="4">
        <v>245</v>
      </c>
      <c r="M2" s="4">
        <v>245</v>
      </c>
      <c r="N2" s="4" t="s">
        <v>26</v>
      </c>
      <c r="O2" s="4" t="s">
        <v>27</v>
      </c>
      <c r="P2" s="4" t="s">
        <v>28</v>
      </c>
      <c r="Q2" s="4">
        <v>0</v>
      </c>
      <c r="R2" s="7">
        <v>44229</v>
      </c>
      <c r="S2" s="6">
        <v>44247</v>
      </c>
      <c r="T2" s="4" t="s">
        <v>29</v>
      </c>
    </row>
    <row r="3" s="4" customFormat="1" spans="1:20">
      <c r="A3" s="4">
        <v>14370050131</v>
      </c>
      <c r="B3" s="4" t="s">
        <v>21</v>
      </c>
      <c r="C3" s="4" t="s">
        <v>22</v>
      </c>
      <c r="D3" s="4" t="s">
        <v>23</v>
      </c>
      <c r="E3" s="4" t="s">
        <v>30</v>
      </c>
      <c r="F3" s="6">
        <v>44231</v>
      </c>
      <c r="G3" s="6">
        <v>44232</v>
      </c>
      <c r="H3" s="4">
        <v>1</v>
      </c>
      <c r="I3" s="4">
        <v>1</v>
      </c>
      <c r="J3" s="4">
        <v>1</v>
      </c>
      <c r="K3" s="4" t="s">
        <v>25</v>
      </c>
      <c r="L3" s="4">
        <v>240</v>
      </c>
      <c r="M3" s="4">
        <v>240</v>
      </c>
      <c r="N3" s="4" t="s">
        <v>31</v>
      </c>
      <c r="O3" s="4" t="s">
        <v>27</v>
      </c>
      <c r="P3" s="4" t="s">
        <v>28</v>
      </c>
      <c r="Q3" s="4">
        <v>0</v>
      </c>
      <c r="R3" s="7">
        <v>44230</v>
      </c>
      <c r="S3" s="6">
        <v>44247</v>
      </c>
      <c r="T3" s="4" t="s">
        <v>29</v>
      </c>
    </row>
    <row r="4" s="4" customFormat="1" spans="1:21">
      <c r="A4" s="4">
        <v>14370333412</v>
      </c>
      <c r="B4" s="4" t="s">
        <v>21</v>
      </c>
      <c r="C4" s="4" t="s">
        <v>22</v>
      </c>
      <c r="D4" s="4" t="s">
        <v>32</v>
      </c>
      <c r="E4" s="4" t="s">
        <v>33</v>
      </c>
      <c r="F4" s="6">
        <v>44231</v>
      </c>
      <c r="G4" s="6">
        <v>44232</v>
      </c>
      <c r="H4" s="4">
        <v>2</v>
      </c>
      <c r="I4" s="4">
        <v>1</v>
      </c>
      <c r="J4" s="4">
        <v>2</v>
      </c>
      <c r="K4" s="4" t="s">
        <v>25</v>
      </c>
      <c r="L4" s="4">
        <v>1000</v>
      </c>
      <c r="M4" s="4">
        <v>1000</v>
      </c>
      <c r="N4" s="4" t="s">
        <v>34</v>
      </c>
      <c r="O4" s="4" t="s">
        <v>27</v>
      </c>
      <c r="P4" s="4" t="s">
        <v>28</v>
      </c>
      <c r="Q4" s="4">
        <v>0</v>
      </c>
      <c r="R4" s="7">
        <v>44230</v>
      </c>
      <c r="S4" s="6">
        <v>44247</v>
      </c>
      <c r="T4" s="4" t="s">
        <v>29</v>
      </c>
      <c r="U4" s="4">
        <v>1972349</v>
      </c>
    </row>
    <row r="5" s="4" customFormat="1" spans="1:21">
      <c r="A5" s="4">
        <v>14370333412</v>
      </c>
      <c r="B5" s="4" t="s">
        <v>21</v>
      </c>
      <c r="C5" s="4" t="s">
        <v>35</v>
      </c>
      <c r="D5" s="4" t="s">
        <v>32</v>
      </c>
      <c r="E5" s="4" t="s">
        <v>33</v>
      </c>
      <c r="F5" s="6">
        <v>44231</v>
      </c>
      <c r="G5" s="6">
        <v>44232</v>
      </c>
      <c r="H5" s="4">
        <v>2</v>
      </c>
      <c r="I5" s="4">
        <v>1</v>
      </c>
      <c r="J5" s="4">
        <v>2</v>
      </c>
      <c r="K5" s="4" t="s">
        <v>25</v>
      </c>
      <c r="L5" s="4">
        <v>-1000</v>
      </c>
      <c r="M5" s="4">
        <v>-1000</v>
      </c>
      <c r="N5" s="4" t="s">
        <v>34</v>
      </c>
      <c r="O5" s="4" t="s">
        <v>27</v>
      </c>
      <c r="P5" s="4" t="s">
        <v>28</v>
      </c>
      <c r="Q5" s="4">
        <v>0</v>
      </c>
      <c r="R5" s="7">
        <v>44230</v>
      </c>
      <c r="S5" s="6">
        <v>44247</v>
      </c>
      <c r="T5" s="4" t="s">
        <v>29</v>
      </c>
      <c r="U5" s="4">
        <v>1972349</v>
      </c>
    </row>
    <row r="6" s="4" customFormat="1" spans="1:20">
      <c r="A6" s="4">
        <v>14371128515</v>
      </c>
      <c r="B6" s="4" t="s">
        <v>21</v>
      </c>
      <c r="C6" s="4" t="s">
        <v>22</v>
      </c>
      <c r="D6" s="4" t="s">
        <v>23</v>
      </c>
      <c r="E6" s="4" t="s">
        <v>24</v>
      </c>
      <c r="F6" s="6">
        <v>44231</v>
      </c>
      <c r="G6" s="6">
        <v>44232</v>
      </c>
      <c r="H6" s="4">
        <v>1</v>
      </c>
      <c r="I6" s="4">
        <v>1</v>
      </c>
      <c r="J6" s="4">
        <v>1</v>
      </c>
      <c r="K6" s="4" t="s">
        <v>25</v>
      </c>
      <c r="L6" s="4">
        <v>238</v>
      </c>
      <c r="M6" s="4">
        <v>238</v>
      </c>
      <c r="N6" s="4" t="s">
        <v>36</v>
      </c>
      <c r="O6" s="4" t="s">
        <v>27</v>
      </c>
      <c r="P6" s="4" t="s">
        <v>28</v>
      </c>
      <c r="Q6" s="4">
        <v>0</v>
      </c>
      <c r="R6" s="7">
        <v>44230</v>
      </c>
      <c r="S6" s="6">
        <v>44247</v>
      </c>
      <c r="T6" s="4" t="s">
        <v>29</v>
      </c>
    </row>
    <row r="7" s="4" customFormat="1" spans="1:20">
      <c r="A7" s="4">
        <v>14374455210</v>
      </c>
      <c r="B7" s="4" t="s">
        <v>21</v>
      </c>
      <c r="C7" s="4" t="s">
        <v>22</v>
      </c>
      <c r="D7" s="4" t="s">
        <v>23</v>
      </c>
      <c r="E7" s="4" t="s">
        <v>37</v>
      </c>
      <c r="F7" s="6">
        <v>44231</v>
      </c>
      <c r="G7" s="6">
        <v>44232</v>
      </c>
      <c r="H7" s="4">
        <v>1</v>
      </c>
      <c r="I7" s="4">
        <v>1</v>
      </c>
      <c r="J7" s="4">
        <v>1</v>
      </c>
      <c r="K7" s="4" t="s">
        <v>25</v>
      </c>
      <c r="L7" s="4">
        <v>238</v>
      </c>
      <c r="M7" s="4">
        <v>238</v>
      </c>
      <c r="N7" s="4" t="s">
        <v>38</v>
      </c>
      <c r="O7" s="4" t="s">
        <v>27</v>
      </c>
      <c r="P7" s="4" t="s">
        <v>28</v>
      </c>
      <c r="Q7" s="4">
        <v>0</v>
      </c>
      <c r="R7" s="7">
        <v>44231</v>
      </c>
      <c r="S7" s="6">
        <v>44247</v>
      </c>
      <c r="T7" s="4" t="s">
        <v>29</v>
      </c>
    </row>
    <row r="8" s="4" customFormat="1" spans="1:20">
      <c r="A8" s="4">
        <v>14374458970</v>
      </c>
      <c r="B8" s="4" t="s">
        <v>21</v>
      </c>
      <c r="C8" s="4" t="s">
        <v>22</v>
      </c>
      <c r="D8" s="4" t="s">
        <v>23</v>
      </c>
      <c r="E8" s="4" t="s">
        <v>24</v>
      </c>
      <c r="F8" s="6">
        <v>44231</v>
      </c>
      <c r="G8" s="6">
        <v>44232</v>
      </c>
      <c r="H8" s="4">
        <v>1</v>
      </c>
      <c r="I8" s="4">
        <v>1</v>
      </c>
      <c r="J8" s="4">
        <v>1</v>
      </c>
      <c r="K8" s="4" t="s">
        <v>25</v>
      </c>
      <c r="L8" s="4">
        <v>238</v>
      </c>
      <c r="M8" s="4">
        <v>238</v>
      </c>
      <c r="N8" s="4" t="s">
        <v>38</v>
      </c>
      <c r="O8" s="4" t="s">
        <v>27</v>
      </c>
      <c r="P8" s="4" t="s">
        <v>28</v>
      </c>
      <c r="Q8" s="4">
        <v>0</v>
      </c>
      <c r="R8" s="7">
        <v>44231</v>
      </c>
      <c r="S8" s="6">
        <v>44247</v>
      </c>
      <c r="T8" s="4" t="s">
        <v>29</v>
      </c>
    </row>
    <row r="9" s="4" customFormat="1" spans="1:21">
      <c r="A9" s="4">
        <v>14374498641</v>
      </c>
      <c r="B9" s="4" t="s">
        <v>21</v>
      </c>
      <c r="C9" s="4" t="s">
        <v>22</v>
      </c>
      <c r="D9" s="4" t="s">
        <v>39</v>
      </c>
      <c r="E9" s="4" t="s">
        <v>40</v>
      </c>
      <c r="F9" s="6">
        <v>44231</v>
      </c>
      <c r="G9" s="6">
        <v>44232</v>
      </c>
      <c r="H9" s="4">
        <v>2</v>
      </c>
      <c r="I9" s="4">
        <v>1</v>
      </c>
      <c r="J9" s="4">
        <v>2</v>
      </c>
      <c r="K9" s="4" t="s">
        <v>25</v>
      </c>
      <c r="L9" s="4">
        <v>440</v>
      </c>
      <c r="M9" s="4">
        <v>440</v>
      </c>
      <c r="N9" s="4" t="s">
        <v>41</v>
      </c>
      <c r="O9" s="4" t="s">
        <v>27</v>
      </c>
      <c r="P9" s="4" t="s">
        <v>28</v>
      </c>
      <c r="Q9" s="4">
        <v>0</v>
      </c>
      <c r="R9" s="7">
        <v>44231</v>
      </c>
      <c r="S9" s="6">
        <v>44247</v>
      </c>
      <c r="T9" s="4" t="s">
        <v>29</v>
      </c>
      <c r="U9" s="4">
        <v>1973434</v>
      </c>
    </row>
    <row r="10" s="4" customFormat="1" spans="1:21">
      <c r="A10" s="4">
        <v>14374546936</v>
      </c>
      <c r="B10" s="4" t="s">
        <v>21</v>
      </c>
      <c r="C10" s="4" t="s">
        <v>22</v>
      </c>
      <c r="D10" s="4" t="s">
        <v>42</v>
      </c>
      <c r="E10" s="4" t="s">
        <v>43</v>
      </c>
      <c r="F10" s="6">
        <v>44231</v>
      </c>
      <c r="G10" s="6">
        <v>44232</v>
      </c>
      <c r="H10" s="4">
        <v>1</v>
      </c>
      <c r="I10" s="4">
        <v>1</v>
      </c>
      <c r="J10" s="4">
        <v>1</v>
      </c>
      <c r="K10" s="4" t="s">
        <v>25</v>
      </c>
      <c r="L10" s="4">
        <v>366</v>
      </c>
      <c r="M10" s="4">
        <v>366</v>
      </c>
      <c r="N10" s="4" t="s">
        <v>44</v>
      </c>
      <c r="O10" s="4" t="s">
        <v>27</v>
      </c>
      <c r="P10" s="4" t="s">
        <v>28</v>
      </c>
      <c r="Q10" s="4">
        <v>0</v>
      </c>
      <c r="R10" s="7">
        <v>44231</v>
      </c>
      <c r="S10" s="6">
        <v>44247</v>
      </c>
      <c r="T10" s="4" t="s">
        <v>29</v>
      </c>
      <c r="U10" s="4">
        <v>1973450</v>
      </c>
    </row>
    <row r="11" s="4" customFormat="1" spans="1:20">
      <c r="A11" s="4">
        <v>14375285855</v>
      </c>
      <c r="B11" s="4" t="s">
        <v>21</v>
      </c>
      <c r="C11" s="4" t="s">
        <v>22</v>
      </c>
      <c r="D11" s="4" t="s">
        <v>45</v>
      </c>
      <c r="E11" s="4" t="s">
        <v>46</v>
      </c>
      <c r="F11" s="6">
        <v>44231</v>
      </c>
      <c r="G11" s="6">
        <v>44232</v>
      </c>
      <c r="H11" s="4">
        <v>1</v>
      </c>
      <c r="I11" s="4">
        <v>1</v>
      </c>
      <c r="J11" s="4">
        <v>1</v>
      </c>
      <c r="K11" s="4" t="s">
        <v>25</v>
      </c>
      <c r="L11" s="4">
        <v>153</v>
      </c>
      <c r="M11" s="4">
        <v>153</v>
      </c>
      <c r="N11" s="4" t="s">
        <v>47</v>
      </c>
      <c r="O11" s="4" t="s">
        <v>27</v>
      </c>
      <c r="P11" s="4" t="s">
        <v>28</v>
      </c>
      <c r="Q11" s="4">
        <v>0</v>
      </c>
      <c r="R11" s="7">
        <v>44231</v>
      </c>
      <c r="S11" s="6">
        <v>44247</v>
      </c>
      <c r="T11" s="4" t="s">
        <v>29</v>
      </c>
    </row>
    <row r="12" s="4" customFormat="1" spans="1:21">
      <c r="A12" s="4">
        <v>14375453468</v>
      </c>
      <c r="B12" s="4" t="s">
        <v>21</v>
      </c>
      <c r="C12" s="4" t="s">
        <v>22</v>
      </c>
      <c r="D12" s="4" t="s">
        <v>42</v>
      </c>
      <c r="E12" s="4" t="s">
        <v>48</v>
      </c>
      <c r="F12" s="6">
        <v>44231</v>
      </c>
      <c r="G12" s="6">
        <v>44232</v>
      </c>
      <c r="H12" s="4">
        <v>1</v>
      </c>
      <c r="I12" s="4">
        <v>1</v>
      </c>
      <c r="J12" s="4">
        <v>1</v>
      </c>
      <c r="K12" s="4" t="s">
        <v>25</v>
      </c>
      <c r="L12" s="4">
        <v>355</v>
      </c>
      <c r="M12" s="4">
        <v>355</v>
      </c>
      <c r="N12" s="4" t="s">
        <v>49</v>
      </c>
      <c r="O12" s="4" t="s">
        <v>27</v>
      </c>
      <c r="P12" s="4" t="s">
        <v>28</v>
      </c>
      <c r="Q12" s="4">
        <v>0</v>
      </c>
      <c r="R12" s="7">
        <v>44231</v>
      </c>
      <c r="S12" s="6">
        <v>44247</v>
      </c>
      <c r="T12" s="4" t="s">
        <v>29</v>
      </c>
      <c r="U12" s="4">
        <v>1973820</v>
      </c>
    </row>
    <row r="13" s="4" customFormat="1" spans="1:21">
      <c r="A13" s="4">
        <v>14223236112</v>
      </c>
      <c r="B13" s="4" t="s">
        <v>21</v>
      </c>
      <c r="C13" s="4" t="s">
        <v>22</v>
      </c>
      <c r="D13" s="4" t="s">
        <v>50</v>
      </c>
      <c r="E13" s="4" t="s">
        <v>51</v>
      </c>
      <c r="F13" s="6">
        <v>44230</v>
      </c>
      <c r="G13" s="6">
        <v>44231</v>
      </c>
      <c r="H13" s="4">
        <v>2</v>
      </c>
      <c r="I13" s="4">
        <v>1</v>
      </c>
      <c r="J13" s="4">
        <v>2</v>
      </c>
      <c r="K13" s="4" t="s">
        <v>25</v>
      </c>
      <c r="L13" s="4">
        <v>2860</v>
      </c>
      <c r="M13" s="4">
        <v>2860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44196</v>
      </c>
      <c r="S13" s="6">
        <v>44247</v>
      </c>
      <c r="T13" s="4" t="s">
        <v>29</v>
      </c>
      <c r="U13" s="4">
        <v>1938190</v>
      </c>
    </row>
    <row r="14" s="4" customFormat="1" spans="1:21">
      <c r="A14" s="4">
        <v>14244459417</v>
      </c>
      <c r="B14" s="4" t="s">
        <v>21</v>
      </c>
      <c r="C14" s="4" t="s">
        <v>22</v>
      </c>
      <c r="D14" s="4" t="s">
        <v>53</v>
      </c>
      <c r="E14" s="4" t="s">
        <v>54</v>
      </c>
      <c r="F14" s="6">
        <v>44227</v>
      </c>
      <c r="G14" s="6">
        <v>44229</v>
      </c>
      <c r="H14" s="4">
        <v>3</v>
      </c>
      <c r="I14" s="4">
        <v>2</v>
      </c>
      <c r="J14" s="4">
        <v>6</v>
      </c>
      <c r="K14" s="4" t="s">
        <v>25</v>
      </c>
      <c r="L14" s="4">
        <v>3360</v>
      </c>
      <c r="M14" s="4">
        <v>3360</v>
      </c>
      <c r="N14" s="4" t="s">
        <v>55</v>
      </c>
      <c r="O14" s="4" t="s">
        <v>27</v>
      </c>
      <c r="P14" s="4" t="s">
        <v>28</v>
      </c>
      <c r="Q14" s="4">
        <v>0</v>
      </c>
      <c r="R14" s="7">
        <v>44200</v>
      </c>
      <c r="S14" s="6">
        <v>44247</v>
      </c>
      <c r="T14" s="4" t="s">
        <v>29</v>
      </c>
      <c r="U14" s="4">
        <v>1940293</v>
      </c>
    </row>
    <row r="15" s="4" customFormat="1" spans="1:20">
      <c r="A15" s="4">
        <v>14249371372</v>
      </c>
      <c r="B15" s="4" t="s">
        <v>21</v>
      </c>
      <c r="C15" s="4" t="s">
        <v>22</v>
      </c>
      <c r="D15" s="4" t="s">
        <v>56</v>
      </c>
      <c r="E15" s="4" t="s">
        <v>57</v>
      </c>
      <c r="F15" s="6">
        <v>44219</v>
      </c>
      <c r="G15" s="6">
        <v>44220</v>
      </c>
      <c r="H15" s="4">
        <v>2</v>
      </c>
      <c r="I15" s="4">
        <v>1</v>
      </c>
      <c r="J15" s="4">
        <v>2</v>
      </c>
      <c r="K15" s="4" t="s">
        <v>25</v>
      </c>
      <c r="L15" s="4">
        <v>1960</v>
      </c>
      <c r="M15" s="4">
        <v>1960</v>
      </c>
      <c r="N15" s="4" t="s">
        <v>58</v>
      </c>
      <c r="O15" s="4" t="s">
        <v>27</v>
      </c>
      <c r="P15" s="4" t="s">
        <v>28</v>
      </c>
      <c r="Q15" s="4">
        <v>0</v>
      </c>
      <c r="R15" s="7">
        <v>44201</v>
      </c>
      <c r="S15" s="6">
        <v>44247</v>
      </c>
      <c r="T15" s="4" t="s">
        <v>29</v>
      </c>
    </row>
    <row r="16" s="4" customFormat="1" spans="1:21">
      <c r="A16" s="4">
        <v>14284017108</v>
      </c>
      <c r="B16" s="4" t="s">
        <v>21</v>
      </c>
      <c r="C16" s="4" t="s">
        <v>22</v>
      </c>
      <c r="D16" s="4" t="s">
        <v>59</v>
      </c>
      <c r="E16" s="4" t="s">
        <v>60</v>
      </c>
      <c r="F16" s="6">
        <v>44221</v>
      </c>
      <c r="G16" s="6">
        <v>44225</v>
      </c>
      <c r="H16" s="4">
        <v>1</v>
      </c>
      <c r="I16" s="4">
        <v>4</v>
      </c>
      <c r="J16" s="4">
        <v>4</v>
      </c>
      <c r="K16" s="4" t="s">
        <v>25</v>
      </c>
      <c r="L16" s="4">
        <v>2920</v>
      </c>
      <c r="M16" s="4">
        <v>2920</v>
      </c>
      <c r="N16" s="4" t="s">
        <v>61</v>
      </c>
      <c r="O16" s="4" t="s">
        <v>27</v>
      </c>
      <c r="P16" s="4" t="s">
        <v>28</v>
      </c>
      <c r="Q16" s="4">
        <v>0</v>
      </c>
      <c r="R16" s="7">
        <v>44208</v>
      </c>
      <c r="S16" s="6">
        <v>44247</v>
      </c>
      <c r="T16" s="4" t="s">
        <v>29</v>
      </c>
      <c r="U16" s="4">
        <v>1944489</v>
      </c>
    </row>
    <row r="17" s="4" customFormat="1" spans="1:21">
      <c r="A17" s="4">
        <v>14296199799</v>
      </c>
      <c r="B17" s="4" t="s">
        <v>21</v>
      </c>
      <c r="C17" s="4" t="s">
        <v>22</v>
      </c>
      <c r="D17" s="4" t="s">
        <v>42</v>
      </c>
      <c r="E17" s="4" t="s">
        <v>62</v>
      </c>
      <c r="F17" s="6">
        <v>44212</v>
      </c>
      <c r="G17" s="6">
        <v>44218</v>
      </c>
      <c r="H17" s="4">
        <v>1</v>
      </c>
      <c r="I17" s="4">
        <v>6</v>
      </c>
      <c r="J17" s="4">
        <v>6</v>
      </c>
      <c r="K17" s="4" t="s">
        <v>25</v>
      </c>
      <c r="L17" s="4">
        <v>2100</v>
      </c>
      <c r="M17" s="4">
        <v>2100</v>
      </c>
      <c r="N17" s="4" t="s">
        <v>63</v>
      </c>
      <c r="O17" s="4" t="s">
        <v>27</v>
      </c>
      <c r="P17" s="4" t="s">
        <v>28</v>
      </c>
      <c r="Q17" s="4">
        <v>0</v>
      </c>
      <c r="R17" s="7">
        <v>44211</v>
      </c>
      <c r="S17" s="6">
        <v>44247</v>
      </c>
      <c r="T17" s="4" t="s">
        <v>29</v>
      </c>
      <c r="U17" s="4">
        <v>1948156</v>
      </c>
    </row>
    <row r="18" s="4" customFormat="1" spans="1:21">
      <c r="A18" s="4">
        <v>14296199799</v>
      </c>
      <c r="B18" s="4" t="s">
        <v>21</v>
      </c>
      <c r="C18" s="4" t="s">
        <v>35</v>
      </c>
      <c r="D18" s="4" t="s">
        <v>42</v>
      </c>
      <c r="E18" s="4" t="s">
        <v>62</v>
      </c>
      <c r="F18" s="6">
        <v>44212</v>
      </c>
      <c r="G18" s="6">
        <v>44218</v>
      </c>
      <c r="H18" s="4">
        <v>1</v>
      </c>
      <c r="I18" s="4">
        <v>6</v>
      </c>
      <c r="J18" s="4">
        <v>6</v>
      </c>
      <c r="K18" s="4" t="s">
        <v>25</v>
      </c>
      <c r="L18" s="4">
        <v>-2100</v>
      </c>
      <c r="M18" s="4">
        <v>-2100</v>
      </c>
      <c r="N18" s="4" t="s">
        <v>63</v>
      </c>
      <c r="O18" s="4" t="s">
        <v>27</v>
      </c>
      <c r="P18" s="4" t="s">
        <v>28</v>
      </c>
      <c r="Q18" s="4">
        <v>0</v>
      </c>
      <c r="R18" s="7">
        <v>44211</v>
      </c>
      <c r="S18" s="6">
        <v>44247</v>
      </c>
      <c r="T18" s="4" t="s">
        <v>29</v>
      </c>
      <c r="U18" s="4">
        <v>1948156</v>
      </c>
    </row>
    <row r="19" s="4" customFormat="1" spans="1:20">
      <c r="A19" s="4">
        <v>14313044384</v>
      </c>
      <c r="B19" s="4" t="s">
        <v>21</v>
      </c>
      <c r="C19" s="4" t="s">
        <v>22</v>
      </c>
      <c r="D19" s="4" t="s">
        <v>50</v>
      </c>
      <c r="E19" s="4" t="s">
        <v>51</v>
      </c>
      <c r="F19" s="6">
        <v>44217</v>
      </c>
      <c r="G19" s="6">
        <v>44218</v>
      </c>
      <c r="H19" s="4">
        <v>1</v>
      </c>
      <c r="I19" s="4">
        <v>1</v>
      </c>
      <c r="J19" s="4">
        <v>1</v>
      </c>
      <c r="K19" s="4" t="s">
        <v>25</v>
      </c>
      <c r="L19" s="4">
        <v>1360</v>
      </c>
      <c r="M19" s="4">
        <v>1360</v>
      </c>
      <c r="N19" s="4" t="s">
        <v>64</v>
      </c>
      <c r="O19" s="4" t="s">
        <v>27</v>
      </c>
      <c r="P19" s="4" t="s">
        <v>28</v>
      </c>
      <c r="Q19" s="4">
        <v>0</v>
      </c>
      <c r="R19" s="7">
        <v>44215</v>
      </c>
      <c r="S19" s="6">
        <v>44247</v>
      </c>
      <c r="T19" s="4" t="s">
        <v>29</v>
      </c>
    </row>
    <row r="20" s="4" customFormat="1" spans="1:21">
      <c r="A20" s="4">
        <v>14310078465</v>
      </c>
      <c r="B20" s="4" t="s">
        <v>21</v>
      </c>
      <c r="C20" s="4" t="s">
        <v>65</v>
      </c>
      <c r="D20" s="4" t="s">
        <v>66</v>
      </c>
      <c r="E20" s="4" t="s">
        <v>67</v>
      </c>
      <c r="F20" s="6">
        <v>44215</v>
      </c>
      <c r="G20" s="6">
        <v>44216</v>
      </c>
      <c r="H20" s="4">
        <v>1</v>
      </c>
      <c r="I20" s="4">
        <v>1</v>
      </c>
      <c r="J20" s="4">
        <v>1</v>
      </c>
      <c r="K20" s="4" t="s">
        <v>25</v>
      </c>
      <c r="L20" s="4">
        <v>-500</v>
      </c>
      <c r="M20" s="4">
        <v>-500</v>
      </c>
      <c r="N20" s="4" t="s">
        <v>68</v>
      </c>
      <c r="O20" s="4" t="s">
        <v>27</v>
      </c>
      <c r="P20" s="4" t="s">
        <v>28</v>
      </c>
      <c r="Q20" s="4">
        <v>0</v>
      </c>
      <c r="R20" s="7">
        <v>44214</v>
      </c>
      <c r="S20" s="6">
        <v>44247</v>
      </c>
      <c r="T20" s="4" t="s">
        <v>29</v>
      </c>
      <c r="U20" s="4">
        <v>1953283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"/>
  <sheetViews>
    <sheetView tabSelected="1" workbookViewId="0">
      <selection activeCell="G27" sqref="G2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69</v>
      </c>
    </row>
    <row r="2" s="4" customFormat="1" spans="1:11">
      <c r="A2" s="4">
        <v>14368660214</v>
      </c>
      <c r="B2" s="4">
        <v>245</v>
      </c>
      <c r="C2" s="4" t="str">
        <f>VLOOKUP(A2,HOP!A:H,8,0)</f>
        <v>245.00</v>
      </c>
      <c r="D2" s="4">
        <f>VLOOKUP(A2,HOP!A:B,2,0)</f>
        <v>1971503</v>
      </c>
      <c r="E2" s="4">
        <f>B2-C2</f>
        <v>0</v>
      </c>
      <c r="K2" s="4" t="str">
        <f>$K$1&amp;D2</f>
        <v>,1971503</v>
      </c>
    </row>
    <row r="3" s="4" customFormat="1" spans="1:11">
      <c r="A3" s="4">
        <v>14370050131</v>
      </c>
      <c r="B3" s="4">
        <v>240</v>
      </c>
      <c r="C3" s="4" t="str">
        <f>VLOOKUP(A3,HOP!A:H,8,0)</f>
        <v>240.00</v>
      </c>
      <c r="D3" s="4">
        <f>VLOOKUP(A3,HOP!A:B,2,0)</f>
        <v>1972246</v>
      </c>
      <c r="E3" s="4">
        <f>B3-C3</f>
        <v>0</v>
      </c>
      <c r="K3" s="4" t="str">
        <f>$K$1&amp;D3</f>
        <v>,1972246</v>
      </c>
    </row>
    <row r="4" s="4" customFormat="1" hidden="1" spans="1:11">
      <c r="A4" s="4">
        <v>14370333412</v>
      </c>
      <c r="B4" s="4">
        <v>0</v>
      </c>
      <c r="C4" s="4">
        <v>0</v>
      </c>
      <c r="D4" s="4">
        <v>1972349</v>
      </c>
      <c r="E4" s="4">
        <f>B4-C4</f>
        <v>0</v>
      </c>
      <c r="K4" s="4" t="str">
        <f>$K$1&amp;D4</f>
        <v>,1972349</v>
      </c>
    </row>
    <row r="5" s="4" customFormat="1" spans="1:11">
      <c r="A5" s="4">
        <v>14371128515</v>
      </c>
      <c r="B5" s="4">
        <v>238</v>
      </c>
      <c r="C5" s="4" t="str">
        <f>VLOOKUP(A5,HOP!A:H,8,0)</f>
        <v>238.00</v>
      </c>
      <c r="D5" s="4">
        <f>VLOOKUP(A5,HOP!A:B,2,0)</f>
        <v>1972767</v>
      </c>
      <c r="E5" s="4">
        <f t="shared" ref="E5:E19" si="0">B5-C5</f>
        <v>0</v>
      </c>
      <c r="K5" s="4" t="str">
        <f t="shared" ref="K5:K19" si="1">$K$1&amp;D5</f>
        <v>,1972767</v>
      </c>
    </row>
    <row r="6" s="4" customFormat="1" spans="1:11">
      <c r="A6" s="4">
        <v>14374455210</v>
      </c>
      <c r="B6" s="4">
        <v>238</v>
      </c>
      <c r="C6" s="4" t="str">
        <f>VLOOKUP(A6,HOP!A:H,8,0)</f>
        <v>238.00</v>
      </c>
      <c r="D6" s="4">
        <f>VLOOKUP(A6,HOP!A:B,2,0)</f>
        <v>1973421</v>
      </c>
      <c r="E6" s="4">
        <f t="shared" si="0"/>
        <v>0</v>
      </c>
      <c r="K6" s="4" t="str">
        <f t="shared" si="1"/>
        <v>,1973421</v>
      </c>
    </row>
    <row r="7" s="4" customFormat="1" spans="1:11">
      <c r="A7" s="4">
        <v>14374458970</v>
      </c>
      <c r="B7" s="4">
        <v>238</v>
      </c>
      <c r="C7" s="4" t="str">
        <f>VLOOKUP(A7,HOP!A:H,8,0)</f>
        <v>238.00</v>
      </c>
      <c r="D7" s="4">
        <f>VLOOKUP(A7,HOP!A:B,2,0)</f>
        <v>1973420</v>
      </c>
      <c r="E7" s="4">
        <f t="shared" si="0"/>
        <v>0</v>
      </c>
      <c r="K7" s="4" t="str">
        <f t="shared" si="1"/>
        <v>,1973420</v>
      </c>
    </row>
    <row r="8" s="4" customFormat="1" spans="1:11">
      <c r="A8" s="4">
        <v>14374498641</v>
      </c>
      <c r="B8" s="4">
        <v>440</v>
      </c>
      <c r="C8" s="4" t="str">
        <f>VLOOKUP(A8,HOP!A:H,8,0)</f>
        <v>440.00</v>
      </c>
      <c r="D8" s="4">
        <f>VLOOKUP(A8,HOP!A:B,2,0)</f>
        <v>1973434</v>
      </c>
      <c r="E8" s="4">
        <f t="shared" si="0"/>
        <v>0</v>
      </c>
      <c r="K8" s="4" t="str">
        <f t="shared" si="1"/>
        <v>,1973434</v>
      </c>
    </row>
    <row r="9" s="4" customFormat="1" spans="1:11">
      <c r="A9" s="4">
        <v>14374546936</v>
      </c>
      <c r="B9" s="4">
        <v>366</v>
      </c>
      <c r="C9" s="4" t="str">
        <f>VLOOKUP(A9,HOP!A:H,8,0)</f>
        <v>366.00</v>
      </c>
      <c r="D9" s="4">
        <f>VLOOKUP(A9,HOP!A:B,2,0)</f>
        <v>1973450</v>
      </c>
      <c r="E9" s="4">
        <f t="shared" si="0"/>
        <v>0</v>
      </c>
      <c r="K9" s="4" t="str">
        <f t="shared" si="1"/>
        <v>,1973450</v>
      </c>
    </row>
    <row r="10" s="4" customFormat="1" spans="1:11">
      <c r="A10" s="4">
        <v>14375285855</v>
      </c>
      <c r="B10" s="4">
        <v>153</v>
      </c>
      <c r="C10" s="4" t="str">
        <f>VLOOKUP(A10,HOP!A:H,8,0)</f>
        <v>153.00</v>
      </c>
      <c r="D10" s="4">
        <f>VLOOKUP(A10,HOP!A:B,2,0)</f>
        <v>1973738</v>
      </c>
      <c r="E10" s="4">
        <f t="shared" si="0"/>
        <v>0</v>
      </c>
      <c r="K10" s="4" t="str">
        <f t="shared" si="1"/>
        <v>,1973738</v>
      </c>
    </row>
    <row r="11" s="4" customFormat="1" spans="1:11">
      <c r="A11" s="4">
        <v>14375453468</v>
      </c>
      <c r="B11" s="4">
        <v>355</v>
      </c>
      <c r="C11" s="4" t="str">
        <f>VLOOKUP(A11,HOP!A:H,8,0)</f>
        <v>355.00</v>
      </c>
      <c r="D11" s="4">
        <f>VLOOKUP(A11,HOP!A:B,2,0)</f>
        <v>1973820</v>
      </c>
      <c r="E11" s="4">
        <f t="shared" si="0"/>
        <v>0</v>
      </c>
      <c r="K11" s="4" t="str">
        <f t="shared" si="1"/>
        <v>,1973820</v>
      </c>
    </row>
    <row r="12" s="4" customFormat="1" spans="1:11">
      <c r="A12" s="4">
        <v>14223236112</v>
      </c>
      <c r="B12" s="4">
        <v>2860</v>
      </c>
      <c r="C12" s="4" t="str">
        <f>VLOOKUP(A12,HOP!A:H,8,0)</f>
        <v>2860.00</v>
      </c>
      <c r="D12" s="4">
        <f>VLOOKUP(A12,HOP!A:B,2,0)</f>
        <v>1938190</v>
      </c>
      <c r="E12" s="4">
        <f t="shared" si="0"/>
        <v>0</v>
      </c>
      <c r="K12" s="4" t="str">
        <f t="shared" si="1"/>
        <v>,1938190</v>
      </c>
    </row>
    <row r="13" s="4" customFormat="1" spans="1:11">
      <c r="A13" s="4">
        <v>14244459417</v>
      </c>
      <c r="B13" s="4">
        <v>3360</v>
      </c>
      <c r="C13" s="4" t="e">
        <f>VLOOKUP(A13,HOP!A:H,8,0)</f>
        <v>#N/A</v>
      </c>
      <c r="D13" s="4">
        <v>1940293</v>
      </c>
      <c r="E13" s="4" t="e">
        <f t="shared" si="0"/>
        <v>#N/A</v>
      </c>
      <c r="F13" s="5" t="s">
        <v>70</v>
      </c>
      <c r="K13" s="4" t="str">
        <f t="shared" si="1"/>
        <v>,1940293</v>
      </c>
    </row>
    <row r="14" s="4" customFormat="1" spans="1:11">
      <c r="A14" s="4">
        <v>14249371372</v>
      </c>
      <c r="B14" s="4">
        <v>1960</v>
      </c>
      <c r="C14" s="4" t="str">
        <f>VLOOKUP(A14,HOP!A:H,8,0)</f>
        <v>1960.00</v>
      </c>
      <c r="D14" s="4">
        <f>VLOOKUP(A14,HOP!A:B,2,0)</f>
        <v>1940841</v>
      </c>
      <c r="E14" s="4">
        <f t="shared" si="0"/>
        <v>0</v>
      </c>
      <c r="K14" s="4" t="str">
        <f t="shared" si="1"/>
        <v>,1940841</v>
      </c>
    </row>
    <row r="15" s="4" customFormat="1" spans="1:11">
      <c r="A15" s="4">
        <v>14284017108</v>
      </c>
      <c r="B15" s="4">
        <v>2920</v>
      </c>
      <c r="C15" s="4" t="str">
        <f>VLOOKUP(A15,HOP!A:H,8,0)</f>
        <v>2920.00</v>
      </c>
      <c r="D15" s="4">
        <f>VLOOKUP(A15,HOP!A:B,2,0)</f>
        <v>1944489</v>
      </c>
      <c r="E15" s="4">
        <f t="shared" si="0"/>
        <v>0</v>
      </c>
      <c r="K15" s="4" t="str">
        <f t="shared" si="1"/>
        <v>,1944489</v>
      </c>
    </row>
    <row r="16" s="4" customFormat="1" hidden="1" spans="1:11">
      <c r="A16" s="4">
        <v>14296199799</v>
      </c>
      <c r="B16" s="4">
        <v>0</v>
      </c>
      <c r="C16" s="4" t="str">
        <f>VLOOKUP(A16,HOP!A:H,8,0)</f>
        <v>0.00</v>
      </c>
      <c r="D16" s="4">
        <f>VLOOKUP(A16,HOP!A:B,2,0)</f>
        <v>1948156</v>
      </c>
      <c r="E16" s="4">
        <f t="shared" si="0"/>
        <v>0</v>
      </c>
      <c r="K16" s="4" t="str">
        <f t="shared" si="1"/>
        <v>,1948156</v>
      </c>
    </row>
    <row r="17" s="4" customFormat="1" spans="1:11">
      <c r="A17" s="4">
        <v>14313044384</v>
      </c>
      <c r="B17" s="4">
        <v>1360</v>
      </c>
      <c r="C17" s="4" t="str">
        <f>VLOOKUP(A17,HOP!A:H,8,0)</f>
        <v>1360.00</v>
      </c>
      <c r="D17" s="4">
        <f>VLOOKUP(A17,HOP!A:B,2,0)</f>
        <v>1954900</v>
      </c>
      <c r="E17" s="4">
        <f t="shared" si="0"/>
        <v>0</v>
      </c>
      <c r="K17" s="4" t="str">
        <f>$K$1&amp;D17</f>
        <v>,1954900</v>
      </c>
    </row>
    <row r="18" s="4" customFormat="1" spans="1:11">
      <c r="A18" s="4">
        <v>14310078465</v>
      </c>
      <c r="B18" s="4">
        <v>-500</v>
      </c>
      <c r="C18" s="4" t="e">
        <f>VLOOKUP(A18,HOP!A:H,8,0)</f>
        <v>#N/A</v>
      </c>
      <c r="D18" s="4">
        <v>1953283</v>
      </c>
      <c r="E18" s="4" t="e">
        <f t="shared" si="0"/>
        <v>#N/A</v>
      </c>
      <c r="F18" s="4" t="s">
        <v>71</v>
      </c>
      <c r="K18" s="4" t="str">
        <f>$K$1&amp;D18</f>
        <v>,1953283</v>
      </c>
    </row>
    <row r="20" spans="2:2">
      <c r="B20" s="4">
        <f>SUM(B2:B19)</f>
        <v>14473</v>
      </c>
    </row>
    <row r="22" spans="1:1">
      <c r="A22" s="4" t="s">
        <v>72</v>
      </c>
    </row>
    <row r="23" spans="1:1">
      <c r="A23" s="4" t="s">
        <v>73</v>
      </c>
    </row>
  </sheetData>
  <autoFilter ref="A1:P18">
    <filterColumn colId="1">
      <filters>
        <filter val="240"/>
        <filter val="440"/>
        <filter val="-500"/>
        <filter val="1360"/>
        <filter val="1960"/>
        <filter val="2860"/>
        <filter val="2920"/>
        <filter val="3360"/>
        <filter val="153"/>
        <filter val="245"/>
        <filter val="355"/>
        <filter val="366"/>
        <filter val="2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27" sqref="F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74</v>
      </c>
      <c r="B1" s="2" t="s">
        <v>75</v>
      </c>
      <c r="C1" s="2" t="s">
        <v>76</v>
      </c>
      <c r="D1" s="2" t="s">
        <v>77</v>
      </c>
      <c r="E1" s="2" t="s">
        <v>5</v>
      </c>
      <c r="F1" s="2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17</v>
      </c>
    </row>
    <row r="2" s="1" customFormat="1" ht="20" customHeight="1" spans="1:11">
      <c r="A2" s="3">
        <v>14375453468</v>
      </c>
      <c r="B2" s="3">
        <v>1973820</v>
      </c>
      <c r="C2" s="2" t="s">
        <v>83</v>
      </c>
      <c r="D2" s="2" t="s">
        <v>49</v>
      </c>
      <c r="E2" s="2" t="s">
        <v>84</v>
      </c>
      <c r="F2" s="2" t="s">
        <v>85</v>
      </c>
      <c r="G2" s="2" t="s">
        <v>86</v>
      </c>
      <c r="H2" s="2" t="s">
        <v>87</v>
      </c>
      <c r="I2" s="2" t="s">
        <v>49</v>
      </c>
      <c r="J2" s="2" t="s">
        <v>88</v>
      </c>
      <c r="K2" s="2" t="s">
        <v>89</v>
      </c>
    </row>
    <row r="3" s="1" customFormat="1" ht="20" customHeight="1" spans="1:11">
      <c r="A3" s="3">
        <v>14375285855</v>
      </c>
      <c r="B3" s="3">
        <v>1973738</v>
      </c>
      <c r="C3" s="2" t="s">
        <v>90</v>
      </c>
      <c r="D3" s="2" t="s">
        <v>47</v>
      </c>
      <c r="E3" s="2" t="s">
        <v>84</v>
      </c>
      <c r="F3" s="2" t="s">
        <v>85</v>
      </c>
      <c r="G3" s="2" t="s">
        <v>86</v>
      </c>
      <c r="H3" s="2" t="s">
        <v>91</v>
      </c>
      <c r="I3" s="2" t="s">
        <v>47</v>
      </c>
      <c r="J3" s="2" t="s">
        <v>88</v>
      </c>
      <c r="K3" s="2" t="s">
        <v>92</v>
      </c>
    </row>
    <row r="4" s="1" customFormat="1" ht="20" customHeight="1" spans="1:11">
      <c r="A4" s="3">
        <v>14374546936</v>
      </c>
      <c r="B4" s="3">
        <v>1973450</v>
      </c>
      <c r="C4" s="2" t="s">
        <v>83</v>
      </c>
      <c r="D4" s="2" t="s">
        <v>44</v>
      </c>
      <c r="E4" s="2" t="s">
        <v>84</v>
      </c>
      <c r="F4" s="2" t="s">
        <v>85</v>
      </c>
      <c r="G4" s="2" t="s">
        <v>86</v>
      </c>
      <c r="H4" s="2" t="s">
        <v>93</v>
      </c>
      <c r="I4" s="2" t="s">
        <v>44</v>
      </c>
      <c r="J4" s="2" t="s">
        <v>88</v>
      </c>
      <c r="K4" s="2" t="s">
        <v>94</v>
      </c>
    </row>
    <row r="5" s="1" customFormat="1" ht="20" customHeight="1" spans="1:11">
      <c r="A5" s="3">
        <v>14374498641</v>
      </c>
      <c r="B5" s="3">
        <v>1973434</v>
      </c>
      <c r="C5" s="2" t="s">
        <v>95</v>
      </c>
      <c r="D5" s="2" t="s">
        <v>41</v>
      </c>
      <c r="E5" s="2" t="s">
        <v>84</v>
      </c>
      <c r="F5" s="2" t="s">
        <v>85</v>
      </c>
      <c r="G5" s="2" t="s">
        <v>86</v>
      </c>
      <c r="H5" s="2" t="s">
        <v>96</v>
      </c>
      <c r="I5" s="2" t="s">
        <v>97</v>
      </c>
      <c r="J5" s="2" t="s">
        <v>88</v>
      </c>
      <c r="K5" s="2" t="s">
        <v>98</v>
      </c>
    </row>
    <row r="6" s="1" customFormat="1" ht="20" customHeight="1" spans="1:11">
      <c r="A6" s="3">
        <v>14374455210</v>
      </c>
      <c r="B6" s="3">
        <v>1973421</v>
      </c>
      <c r="C6" s="2" t="s">
        <v>99</v>
      </c>
      <c r="D6" s="2" t="s">
        <v>38</v>
      </c>
      <c r="E6" s="2" t="s">
        <v>84</v>
      </c>
      <c r="F6" s="2" t="s">
        <v>85</v>
      </c>
      <c r="G6" s="2" t="s">
        <v>86</v>
      </c>
      <c r="H6" s="2" t="s">
        <v>100</v>
      </c>
      <c r="I6" s="2" t="s">
        <v>101</v>
      </c>
      <c r="J6" s="2" t="s">
        <v>101</v>
      </c>
      <c r="K6" s="2" t="s">
        <v>102</v>
      </c>
    </row>
    <row r="7" s="1" customFormat="1" ht="20" customHeight="1" spans="1:11">
      <c r="A7" s="3">
        <v>14374458970</v>
      </c>
      <c r="B7" s="3">
        <v>1973420</v>
      </c>
      <c r="C7" s="2" t="s">
        <v>99</v>
      </c>
      <c r="D7" s="2" t="s">
        <v>38</v>
      </c>
      <c r="E7" s="2" t="s">
        <v>84</v>
      </c>
      <c r="F7" s="2" t="s">
        <v>85</v>
      </c>
      <c r="G7" s="2" t="s">
        <v>86</v>
      </c>
      <c r="H7" s="2" t="s">
        <v>100</v>
      </c>
      <c r="I7" s="2" t="s">
        <v>101</v>
      </c>
      <c r="J7" s="2" t="s">
        <v>101</v>
      </c>
      <c r="K7" s="2" t="s">
        <v>103</v>
      </c>
    </row>
    <row r="8" s="1" customFormat="1" ht="20" customHeight="1" spans="1:11">
      <c r="A8" s="3">
        <v>14371128515</v>
      </c>
      <c r="B8" s="3">
        <v>1972767</v>
      </c>
      <c r="C8" s="2" t="s">
        <v>99</v>
      </c>
      <c r="D8" s="2" t="s">
        <v>36</v>
      </c>
      <c r="E8" s="2" t="s">
        <v>84</v>
      </c>
      <c r="F8" s="2" t="s">
        <v>85</v>
      </c>
      <c r="G8" s="2" t="s">
        <v>86</v>
      </c>
      <c r="H8" s="2" t="s">
        <v>100</v>
      </c>
      <c r="I8" s="2" t="s">
        <v>101</v>
      </c>
      <c r="J8" s="2" t="s">
        <v>101</v>
      </c>
      <c r="K8" s="2" t="s">
        <v>104</v>
      </c>
    </row>
    <row r="9" s="1" customFormat="1" ht="20" customHeight="1" spans="1:11">
      <c r="A9" s="3">
        <v>14370050131</v>
      </c>
      <c r="B9" s="3">
        <v>1972246</v>
      </c>
      <c r="C9" s="2" t="s">
        <v>99</v>
      </c>
      <c r="D9" s="2" t="s">
        <v>31</v>
      </c>
      <c r="E9" s="2" t="s">
        <v>84</v>
      </c>
      <c r="F9" s="2" t="s">
        <v>85</v>
      </c>
      <c r="G9" s="2" t="s">
        <v>86</v>
      </c>
      <c r="H9" s="2" t="s">
        <v>105</v>
      </c>
      <c r="I9" s="2" t="s">
        <v>101</v>
      </c>
      <c r="J9" s="2" t="s">
        <v>101</v>
      </c>
      <c r="K9" s="2" t="s">
        <v>106</v>
      </c>
    </row>
    <row r="10" s="1" customFormat="1" ht="20" customHeight="1" spans="1:11">
      <c r="A10" s="3">
        <v>14368686493</v>
      </c>
      <c r="B10" s="3">
        <v>1971519</v>
      </c>
      <c r="C10" s="2" t="s">
        <v>107</v>
      </c>
      <c r="D10" s="2" t="s">
        <v>108</v>
      </c>
      <c r="E10" s="2" t="s">
        <v>109</v>
      </c>
      <c r="F10" s="2" t="s">
        <v>110</v>
      </c>
      <c r="G10" s="2" t="s">
        <v>86</v>
      </c>
      <c r="H10" s="2" t="s">
        <v>111</v>
      </c>
      <c r="I10" s="2" t="s">
        <v>108</v>
      </c>
      <c r="J10" s="2" t="s">
        <v>88</v>
      </c>
      <c r="K10" s="2" t="s">
        <v>112</v>
      </c>
    </row>
    <row r="11" s="1" customFormat="1" ht="20" customHeight="1" spans="1:11">
      <c r="A11" s="3">
        <v>14368660214</v>
      </c>
      <c r="B11" s="3">
        <v>1971503</v>
      </c>
      <c r="C11" s="2" t="s">
        <v>99</v>
      </c>
      <c r="D11" s="2" t="s">
        <v>26</v>
      </c>
      <c r="E11" s="2" t="s">
        <v>84</v>
      </c>
      <c r="F11" s="2" t="s">
        <v>85</v>
      </c>
      <c r="G11" s="2" t="s">
        <v>86</v>
      </c>
      <c r="H11" s="2" t="s">
        <v>113</v>
      </c>
      <c r="I11" s="2" t="s">
        <v>101</v>
      </c>
      <c r="J11" s="2" t="s">
        <v>101</v>
      </c>
      <c r="K11" s="2" t="s">
        <v>114</v>
      </c>
    </row>
    <row r="12" s="1" customFormat="1" ht="20" customHeight="1" spans="1:11">
      <c r="A12" s="3">
        <v>14357514086</v>
      </c>
      <c r="B12" s="3">
        <v>1969157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86</v>
      </c>
      <c r="H12" s="2" t="s">
        <v>111</v>
      </c>
      <c r="I12" s="2" t="s">
        <v>116</v>
      </c>
      <c r="J12" s="2" t="s">
        <v>88</v>
      </c>
      <c r="K12" s="2" t="s">
        <v>119</v>
      </c>
    </row>
    <row r="13" s="1" customFormat="1" ht="20" customHeight="1" spans="1:11">
      <c r="A13" s="3">
        <v>14353010918</v>
      </c>
      <c r="B13" s="3">
        <v>1968250</v>
      </c>
      <c r="C13" s="2" t="s">
        <v>107</v>
      </c>
      <c r="D13" s="2" t="s">
        <v>120</v>
      </c>
      <c r="E13" s="2" t="s">
        <v>121</v>
      </c>
      <c r="F13" s="2" t="s">
        <v>117</v>
      </c>
      <c r="G13" s="2" t="s">
        <v>86</v>
      </c>
      <c r="H13" s="2" t="s">
        <v>111</v>
      </c>
      <c r="I13" s="2" t="s">
        <v>120</v>
      </c>
      <c r="J13" s="2" t="s">
        <v>88</v>
      </c>
      <c r="K13" s="2" t="s">
        <v>122</v>
      </c>
    </row>
    <row r="14" s="1" customFormat="1" ht="20" customHeight="1" spans="1:11">
      <c r="A14" s="3">
        <v>14351145867</v>
      </c>
      <c r="B14" s="3">
        <v>1967719</v>
      </c>
      <c r="C14" s="2" t="s">
        <v>107</v>
      </c>
      <c r="D14" s="2" t="s">
        <v>123</v>
      </c>
      <c r="E14" s="2" t="s">
        <v>124</v>
      </c>
      <c r="F14" s="2" t="s">
        <v>121</v>
      </c>
      <c r="G14" s="2" t="s">
        <v>86</v>
      </c>
      <c r="H14" s="2" t="s">
        <v>111</v>
      </c>
      <c r="I14" s="2" t="s">
        <v>123</v>
      </c>
      <c r="J14" s="2" t="s">
        <v>88</v>
      </c>
      <c r="K14" s="2" t="s">
        <v>125</v>
      </c>
    </row>
    <row r="15" s="1" customFormat="1" ht="20" customHeight="1" spans="1:11">
      <c r="A15" s="3">
        <v>14340481685</v>
      </c>
      <c r="B15" s="3">
        <v>1964865</v>
      </c>
      <c r="C15" s="2" t="s">
        <v>126</v>
      </c>
      <c r="D15" s="2" t="s">
        <v>127</v>
      </c>
      <c r="E15" s="2" t="s">
        <v>128</v>
      </c>
      <c r="F15" s="2" t="s">
        <v>129</v>
      </c>
      <c r="G15" s="2" t="s">
        <v>86</v>
      </c>
      <c r="H15" s="2" t="s">
        <v>111</v>
      </c>
      <c r="I15" s="2" t="s">
        <v>127</v>
      </c>
      <c r="J15" s="2" t="s">
        <v>88</v>
      </c>
      <c r="K15" s="2" t="s">
        <v>130</v>
      </c>
    </row>
    <row r="16" s="1" customFormat="1" ht="20" customHeight="1" spans="1:11">
      <c r="A16" s="2" t="s">
        <v>131</v>
      </c>
      <c r="B16" s="3">
        <v>1961019</v>
      </c>
      <c r="C16" s="2" t="s">
        <v>132</v>
      </c>
      <c r="D16" s="2" t="s">
        <v>133</v>
      </c>
      <c r="E16" s="2" t="s">
        <v>134</v>
      </c>
      <c r="F16" s="2" t="s">
        <v>128</v>
      </c>
      <c r="G16" s="2" t="s">
        <v>86</v>
      </c>
      <c r="H16" s="2" t="s">
        <v>111</v>
      </c>
      <c r="I16" s="2" t="s">
        <v>101</v>
      </c>
      <c r="J16" s="2" t="s">
        <v>101</v>
      </c>
      <c r="K16" s="2" t="s">
        <v>135</v>
      </c>
    </row>
    <row r="17" s="1" customFormat="1" ht="20" customHeight="1" spans="1:11">
      <c r="A17" s="3">
        <v>14328151594</v>
      </c>
      <c r="B17" s="3">
        <v>1960728</v>
      </c>
      <c r="C17" s="2" t="s">
        <v>115</v>
      </c>
      <c r="D17" s="2" t="s">
        <v>136</v>
      </c>
      <c r="E17" s="2" t="s">
        <v>129</v>
      </c>
      <c r="F17" s="2" t="s">
        <v>121</v>
      </c>
      <c r="G17" s="2" t="s">
        <v>86</v>
      </c>
      <c r="H17" s="2" t="s">
        <v>111</v>
      </c>
      <c r="I17" s="2" t="s">
        <v>136</v>
      </c>
      <c r="J17" s="2" t="s">
        <v>88</v>
      </c>
      <c r="K17" s="2" t="s">
        <v>137</v>
      </c>
    </row>
    <row r="18" s="1" customFormat="1" ht="20" customHeight="1" spans="1:11">
      <c r="A18" s="3">
        <v>14321294388</v>
      </c>
      <c r="B18" s="3">
        <v>1957951</v>
      </c>
      <c r="C18" s="2" t="s">
        <v>138</v>
      </c>
      <c r="D18" s="2" t="s">
        <v>139</v>
      </c>
      <c r="E18" s="2" t="s">
        <v>129</v>
      </c>
      <c r="F18" s="2" t="s">
        <v>124</v>
      </c>
      <c r="G18" s="2" t="s">
        <v>86</v>
      </c>
      <c r="H18" s="2" t="s">
        <v>111</v>
      </c>
      <c r="I18" s="2" t="s">
        <v>139</v>
      </c>
      <c r="J18" s="2" t="s">
        <v>88</v>
      </c>
      <c r="K18" s="2" t="s">
        <v>140</v>
      </c>
    </row>
    <row r="19" s="1" customFormat="1" ht="20" customHeight="1" spans="1:11">
      <c r="A19" s="3">
        <v>14313044384</v>
      </c>
      <c r="B19" s="3">
        <v>1954900</v>
      </c>
      <c r="C19" s="2" t="s">
        <v>132</v>
      </c>
      <c r="D19" s="2" t="s">
        <v>64</v>
      </c>
      <c r="E19" s="2" t="s">
        <v>141</v>
      </c>
      <c r="F19" s="2" t="s">
        <v>142</v>
      </c>
      <c r="G19" s="2" t="s">
        <v>86</v>
      </c>
      <c r="H19" s="2" t="s">
        <v>143</v>
      </c>
      <c r="I19" s="2" t="s">
        <v>64</v>
      </c>
      <c r="J19" s="2" t="s">
        <v>88</v>
      </c>
      <c r="K19" s="2" t="s">
        <v>144</v>
      </c>
    </row>
    <row r="20" s="1" customFormat="1" ht="20" customHeight="1" spans="1:11">
      <c r="A20" s="3">
        <v>14296199799</v>
      </c>
      <c r="B20" s="3">
        <v>1948156</v>
      </c>
      <c r="C20" s="2" t="s">
        <v>83</v>
      </c>
      <c r="D20" s="2" t="s">
        <v>63</v>
      </c>
      <c r="E20" s="2" t="s">
        <v>145</v>
      </c>
      <c r="F20" s="2" t="s">
        <v>142</v>
      </c>
      <c r="G20" s="2" t="s">
        <v>86</v>
      </c>
      <c r="H20" s="2" t="s">
        <v>111</v>
      </c>
      <c r="I20" s="2" t="s">
        <v>63</v>
      </c>
      <c r="J20" s="2" t="s">
        <v>88</v>
      </c>
      <c r="K20" s="2" t="s">
        <v>146</v>
      </c>
    </row>
    <row r="21" s="1" customFormat="1" ht="20" customHeight="1" spans="1:11">
      <c r="A21" s="2" t="s">
        <v>147</v>
      </c>
      <c r="B21" s="3">
        <v>1946896</v>
      </c>
      <c r="C21" s="2" t="s">
        <v>148</v>
      </c>
      <c r="D21" s="2" t="s">
        <v>149</v>
      </c>
      <c r="E21" s="2" t="s">
        <v>150</v>
      </c>
      <c r="F21" s="2" t="s">
        <v>121</v>
      </c>
      <c r="G21" s="2" t="s">
        <v>86</v>
      </c>
      <c r="H21" s="2" t="s">
        <v>111</v>
      </c>
      <c r="I21" s="2" t="s">
        <v>101</v>
      </c>
      <c r="J21" s="2" t="s">
        <v>101</v>
      </c>
      <c r="K21" s="2" t="s">
        <v>151</v>
      </c>
    </row>
    <row r="22" s="1" customFormat="1" ht="20" customHeight="1" spans="1:11">
      <c r="A22" s="3">
        <v>14284017108</v>
      </c>
      <c r="B22" s="3">
        <v>1944489</v>
      </c>
      <c r="C22" s="2" t="s">
        <v>152</v>
      </c>
      <c r="D22" s="2" t="s">
        <v>61</v>
      </c>
      <c r="E22" s="2" t="s">
        <v>134</v>
      </c>
      <c r="F22" s="2" t="s">
        <v>121</v>
      </c>
      <c r="G22" s="2" t="s">
        <v>86</v>
      </c>
      <c r="H22" s="2" t="s">
        <v>153</v>
      </c>
      <c r="I22" s="2" t="s">
        <v>61</v>
      </c>
      <c r="J22" s="2" t="s">
        <v>88</v>
      </c>
      <c r="K22" s="2" t="s">
        <v>154</v>
      </c>
    </row>
    <row r="23" s="1" customFormat="1" ht="20" customHeight="1" spans="1:11">
      <c r="A23" s="3">
        <v>14249371372</v>
      </c>
      <c r="B23" s="3">
        <v>1940841</v>
      </c>
      <c r="C23" s="2" t="s">
        <v>155</v>
      </c>
      <c r="D23" s="2" t="s">
        <v>58</v>
      </c>
      <c r="E23" s="2" t="s">
        <v>156</v>
      </c>
      <c r="F23" s="2" t="s">
        <v>157</v>
      </c>
      <c r="G23" s="2" t="s">
        <v>86</v>
      </c>
      <c r="H23" s="2" t="s">
        <v>158</v>
      </c>
      <c r="I23" s="2" t="s">
        <v>159</v>
      </c>
      <c r="J23" s="2" t="s">
        <v>88</v>
      </c>
      <c r="K23" s="2" t="s">
        <v>160</v>
      </c>
    </row>
    <row r="24" s="1" customFormat="1" ht="20" customHeight="1" spans="1:11">
      <c r="A24" s="3">
        <v>14223236112</v>
      </c>
      <c r="B24" s="3">
        <v>1938190</v>
      </c>
      <c r="C24" s="2" t="s">
        <v>132</v>
      </c>
      <c r="D24" s="2" t="s">
        <v>52</v>
      </c>
      <c r="E24" s="2" t="s">
        <v>110</v>
      </c>
      <c r="F24" s="2" t="s">
        <v>84</v>
      </c>
      <c r="G24" s="2" t="s">
        <v>86</v>
      </c>
      <c r="H24" s="2" t="s">
        <v>161</v>
      </c>
      <c r="I24" s="2" t="s">
        <v>162</v>
      </c>
      <c r="J24" s="2" t="s">
        <v>88</v>
      </c>
      <c r="K24" s="2" t="s">
        <v>163</v>
      </c>
    </row>
    <row r="25" s="1" customFormat="1" ht="20" customHeight="1" spans="1:11">
      <c r="A25" s="3">
        <v>14353208950</v>
      </c>
      <c r="B25" s="3">
        <v>1919833</v>
      </c>
      <c r="C25" s="2" t="s">
        <v>164</v>
      </c>
      <c r="D25" s="2" t="s">
        <v>165</v>
      </c>
      <c r="E25" s="2" t="s">
        <v>117</v>
      </c>
      <c r="F25" s="2" t="s">
        <v>118</v>
      </c>
      <c r="G25" s="2" t="s">
        <v>86</v>
      </c>
      <c r="H25" s="2" t="s">
        <v>111</v>
      </c>
      <c r="I25" s="2" t="s">
        <v>101</v>
      </c>
      <c r="J25" s="2" t="s">
        <v>101</v>
      </c>
      <c r="K25" s="2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2021-02-20T01:32:00Z</dcterms:created>
  <dcterms:modified xsi:type="dcterms:W3CDTF">2021-02-20T02:21:02Z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