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对账!$A$1:$P$10</definedName>
  </definedNames>
  <calcPr calcId="144525"/>
</workbook>
</file>

<file path=xl/sharedStrings.xml><?xml version="1.0" encoding="utf-8"?>
<sst xmlns="http://schemas.openxmlformats.org/spreadsheetml/2006/main" count="200" uniqueCount="92">
  <si>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</si>
  <si>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</si>
  <si>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</si>
  <si>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</si>
  <si>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</si>
  <si>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</si>
  <si>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</si>
  <si>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</si>
  <si>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</si>
  <si>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</si>
  <si>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</si>
  <si>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</si>
  <si>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</si>
  <si>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</si>
  <si>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</si>
  <si>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</si>
  <si>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</si>
  <si>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</si>
  <si>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</si>
  <si>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</si>
  <si>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</si>
  <si>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</si>
  <si>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</si>
  <si>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[贵阳]7天酒店(贵阳世纪城会展城店)(70885180)</t>
  </si>
  <si>
    <t>精选双床房&lt;内宾&gt;&lt;双人入住&gt;&lt;预付&gt;&lt;双早&gt;</t>
  </si>
  <si>
    <t>CNY</t>
  </si>
  <si>
    <t>何镇兵</t>
  </si>
  <si>
    <t>CA11323210220CNY</t>
  </si>
  <si>
    <t>未提现</t>
  </si>
  <si>
    <t>携程开票</t>
  </si>
  <si>
    <t>[乌鲁木齐]乌鲁木齐希尔顿酒店(54881682)</t>
  </si>
  <si>
    <t>希尔顿豪华双床客房&lt;内宾&gt;&lt;双人入住&gt;&lt;预付&gt;&lt;无早&gt;</t>
  </si>
  <si>
    <t>朱红涛</t>
  </si>
  <si>
    <t>[广州]诺盟国际公寓(广州北京路捷登都会店)(60986738)</t>
  </si>
  <si>
    <t>商务远景大床房&lt;内宾&gt;&lt;双人入住&gt;&lt;预付&gt;&lt;无早&gt;</t>
  </si>
  <si>
    <t>何菲</t>
  </si>
  <si>
    <t>[深圳]诚悦假日酒店(深圳罗湖口岸店)(64199325)</t>
  </si>
  <si>
    <t>豪华大床房&lt;内宾&gt;&lt;双人入住&gt;&lt;预付&gt;&lt;无早&gt;</t>
  </si>
  <si>
    <t>陈国凤</t>
  </si>
  <si>
    <t>取消</t>
  </si>
  <si>
    <t>[拉萨]拉萨瑞吉度假酒店(60985186)</t>
  </si>
  <si>
    <t>尊贵豪华大床房&lt;内宾&gt;&lt;双人入住&gt;&lt;预付&gt;&lt;无早&gt;</t>
  </si>
  <si>
    <t>吉美旺堆</t>
  </si>
  <si>
    <t>[贵阳]7天连锁酒店(贵阳花果园店)(66006591)</t>
  </si>
  <si>
    <t>高级大床房&lt;内宾&gt;&lt;双人入住&gt;&lt;预付&gt;&lt;无早&gt;</t>
  </si>
  <si>
    <t>黄泽毅</t>
  </si>
  <si>
    <t>颜夕兰</t>
  </si>
  <si>
    <t>[深圳]7天连锁酒店(深圳龙华清湖地铁站店)(65979008)</t>
  </si>
  <si>
    <t>自主大床房&lt;内宾&gt;&lt;双人入住&gt;&lt;预付&gt;&lt;无早&gt;</t>
  </si>
  <si>
    <t>唐兰兵</t>
  </si>
  <si>
    <t>[杭州]杭州拱墅智选假日酒店(60985622)</t>
  </si>
  <si>
    <t>标准大床房&lt;内宾&gt;&lt;双人入住&gt;&lt;预付&gt;&lt;双早&gt;</t>
  </si>
  <si>
    <t>郁任杭</t>
  </si>
  <si>
    <t>,</t>
  </si>
  <si>
    <t>A210220095658459</t>
  </si>
  <si>
    <t>合计3122元/3746.82 HKD</t>
  </si>
  <si>
    <t>CNY / HKD 当前参考汇率: 1.20013436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</si>
  <si>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</si>
  <si>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</si>
  <si>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</si>
  <si>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</si>
  <si>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</si>
  <si>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</si>
  <si>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</si>
  <si>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</si>
  <si>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</si>
  <si>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杭州拱墅智选假日酒店</t>
  </si>
  <si>
    <t>2021-02-04</t>
  </si>
  <si>
    <t>2021-02-05</t>
  </si>
  <si>
    <t>RMB</t>
  </si>
  <si>
    <t>258.00</t>
  </si>
  <si>
    <t>95010</t>
  </si>
  <si>
    <t>2021/2/4 22:51:42</t>
  </si>
  <si>
    <t>7天连锁酒店(深圳龙华清湖地铁站店)</t>
  </si>
  <si>
    <t>109.00</t>
  </si>
  <si>
    <t>2021/2/4 19:00:49</t>
  </si>
  <si>
    <t>7天连锁酒店(贵阳花果园店)</t>
  </si>
  <si>
    <t>115.00</t>
  </si>
  <si>
    <t>2021/2/4 9:54:29</t>
  </si>
  <si>
    <t>拉萨瑞吉度假酒店</t>
  </si>
  <si>
    <t>728.00</t>
  </si>
  <si>
    <t>2021/2/4 8:40:38</t>
  </si>
  <si>
    <t>诺盟国际公寓(广州北京路捷登都会店)</t>
  </si>
  <si>
    <t>180.00</t>
  </si>
  <si>
    <t>2021/2/3 22:07:07</t>
  </si>
  <si>
    <t>乌鲁木齐希尔顿酒店</t>
  </si>
  <si>
    <t>577.00</t>
  </si>
  <si>
    <t>2021/2/2 19:50:38</t>
  </si>
  <si>
    <t>7天连锁酒店（贵阳世纪城会展城店）</t>
  </si>
  <si>
    <t>2021-01-29</t>
  </si>
  <si>
    <t>1155.00</t>
  </si>
  <si>
    <t>2021/1/28 21:15:32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</si>
</sst>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23" borderId="7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F32" sqref="F32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14352497658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44225</v>
      </c>
      <c r="G2" s="5">
        <v>44232</v>
      </c>
      <c r="H2" s="4">
        <v>1</v>
      </c>
      <c r="I2" s="4">
        <v>7</v>
      </c>
      <c r="J2" s="4">
        <v>7</v>
      </c>
      <c r="K2" s="4" t="s">
        <v>25</v>
      </c>
      <c r="L2" s="4">
        <v>1155</v>
      </c>
      <c r="M2" s="4">
        <v>1155</v>
      </c>
      <c r="N2" s="4" t="s">
        <v>26</v>
      </c>
      <c r="O2" s="4" t="s">
        <v>27</v>
      </c>
      <c r="P2" s="4" t="s">
        <v>28</v>
      </c>
      <c r="Q2" s="4">
        <v>0</v>
      </c>
      <c r="R2" s="6">
        <v>44224</v>
      </c>
      <c r="S2" s="5">
        <v>44247</v>
      </c>
      <c r="T2" s="4" t="s">
        <v>29</v>
      </c>
      <c r="U2" s="4">
        <v>1968099</v>
      </c>
    </row>
    <row r="3" s="4" customFormat="1" spans="1:21">
      <c r="A3" s="4">
        <v>14368912062</v>
      </c>
      <c r="B3" s="4" t="s">
        <v>21</v>
      </c>
      <c r="C3" s="4" t="s">
        <v>22</v>
      </c>
      <c r="D3" s="4" t="s">
        <v>30</v>
      </c>
      <c r="E3" s="4" t="s">
        <v>31</v>
      </c>
      <c r="F3" s="5">
        <v>44231</v>
      </c>
      <c r="G3" s="5">
        <v>44232</v>
      </c>
      <c r="H3" s="4">
        <v>1</v>
      </c>
      <c r="I3" s="4">
        <v>1</v>
      </c>
      <c r="J3" s="4">
        <v>1</v>
      </c>
      <c r="K3" s="4" t="s">
        <v>25</v>
      </c>
      <c r="L3" s="4">
        <v>577</v>
      </c>
      <c r="M3" s="4">
        <v>577</v>
      </c>
      <c r="N3" s="4" t="s">
        <v>32</v>
      </c>
      <c r="O3" s="4" t="s">
        <v>27</v>
      </c>
      <c r="P3" s="4" t="s">
        <v>28</v>
      </c>
      <c r="Q3" s="4">
        <v>0</v>
      </c>
      <c r="R3" s="6">
        <v>44229</v>
      </c>
      <c r="S3" s="5">
        <v>44247</v>
      </c>
      <c r="T3" s="4" t="s">
        <v>29</v>
      </c>
      <c r="U3" s="4">
        <v>1971657</v>
      </c>
    </row>
    <row r="4" s="4" customFormat="1" spans="1:21">
      <c r="A4" s="4">
        <v>14373518158</v>
      </c>
      <c r="B4" s="4" t="s">
        <v>21</v>
      </c>
      <c r="C4" s="4" t="s">
        <v>22</v>
      </c>
      <c r="D4" s="4" t="s">
        <v>33</v>
      </c>
      <c r="E4" s="4" t="s">
        <v>34</v>
      </c>
      <c r="F4" s="5">
        <v>44231</v>
      </c>
      <c r="G4" s="5">
        <v>44232</v>
      </c>
      <c r="H4" s="4">
        <v>1</v>
      </c>
      <c r="I4" s="4">
        <v>1</v>
      </c>
      <c r="J4" s="4">
        <v>1</v>
      </c>
      <c r="K4" s="4" t="s">
        <v>25</v>
      </c>
      <c r="L4" s="4">
        <v>180</v>
      </c>
      <c r="M4" s="4">
        <v>180</v>
      </c>
      <c r="N4" s="4" t="s">
        <v>35</v>
      </c>
      <c r="O4" s="4" t="s">
        <v>27</v>
      </c>
      <c r="P4" s="4" t="s">
        <v>28</v>
      </c>
      <c r="Q4" s="4">
        <v>0</v>
      </c>
      <c r="R4" s="6">
        <v>44230</v>
      </c>
      <c r="S4" s="5">
        <v>44247</v>
      </c>
      <c r="T4" s="4" t="s">
        <v>29</v>
      </c>
      <c r="U4" s="4">
        <v>1973068</v>
      </c>
    </row>
    <row r="5" s="4" customFormat="1" spans="1:21">
      <c r="A5" s="4">
        <v>14373803845</v>
      </c>
      <c r="B5" s="4" t="s">
        <v>21</v>
      </c>
      <c r="C5" s="4" t="s">
        <v>22</v>
      </c>
      <c r="D5" s="4" t="s">
        <v>36</v>
      </c>
      <c r="E5" s="4" t="s">
        <v>37</v>
      </c>
      <c r="F5" s="5">
        <v>44231</v>
      </c>
      <c r="G5" s="5">
        <v>44232</v>
      </c>
      <c r="H5" s="4">
        <v>1</v>
      </c>
      <c r="I5" s="4">
        <v>1</v>
      </c>
      <c r="J5" s="4">
        <v>1</v>
      </c>
      <c r="K5" s="4" t="s">
        <v>25</v>
      </c>
      <c r="L5" s="4">
        <v>175</v>
      </c>
      <c r="M5" s="4">
        <v>175</v>
      </c>
      <c r="N5" s="4" t="s">
        <v>38</v>
      </c>
      <c r="O5" s="4" t="s">
        <v>27</v>
      </c>
      <c r="P5" s="4" t="s">
        <v>28</v>
      </c>
      <c r="Q5" s="4">
        <v>0</v>
      </c>
      <c r="R5" s="6">
        <v>44230</v>
      </c>
      <c r="S5" s="5">
        <v>44247</v>
      </c>
      <c r="T5" s="4" t="s">
        <v>29</v>
      </c>
      <c r="U5" s="4">
        <v>1973170</v>
      </c>
    </row>
    <row r="6" s="4" customFormat="1" spans="1:21">
      <c r="A6" s="4">
        <v>14373803845</v>
      </c>
      <c r="B6" s="4" t="s">
        <v>21</v>
      </c>
      <c r="C6" s="4" t="s">
        <v>39</v>
      </c>
      <c r="D6" s="4" t="s">
        <v>36</v>
      </c>
      <c r="E6" s="4" t="s">
        <v>37</v>
      </c>
      <c r="F6" s="5">
        <v>44231</v>
      </c>
      <c r="G6" s="5">
        <v>44232</v>
      </c>
      <c r="H6" s="4">
        <v>1</v>
      </c>
      <c r="I6" s="4">
        <v>1</v>
      </c>
      <c r="J6" s="4">
        <v>1</v>
      </c>
      <c r="K6" s="4" t="s">
        <v>25</v>
      </c>
      <c r="L6" s="4">
        <v>-175</v>
      </c>
      <c r="M6" s="4">
        <v>-175</v>
      </c>
      <c r="N6" s="4" t="s">
        <v>38</v>
      </c>
      <c r="O6" s="4" t="s">
        <v>27</v>
      </c>
      <c r="P6" s="4" t="s">
        <v>28</v>
      </c>
      <c r="Q6" s="4">
        <v>0</v>
      </c>
      <c r="R6" s="6">
        <v>44230</v>
      </c>
      <c r="S6" s="5">
        <v>44247</v>
      </c>
      <c r="T6" s="4" t="s">
        <v>29</v>
      </c>
      <c r="U6" s="4">
        <v>1973170</v>
      </c>
    </row>
    <row r="7" s="4" customFormat="1" spans="1:21">
      <c r="A7" s="4">
        <v>14374214525</v>
      </c>
      <c r="B7" s="4" t="s">
        <v>21</v>
      </c>
      <c r="C7" s="4" t="s">
        <v>22</v>
      </c>
      <c r="D7" s="4" t="s">
        <v>40</v>
      </c>
      <c r="E7" s="4" t="s">
        <v>41</v>
      </c>
      <c r="F7" s="5">
        <v>44231</v>
      </c>
      <c r="G7" s="5">
        <v>44232</v>
      </c>
      <c r="H7" s="4">
        <v>1</v>
      </c>
      <c r="I7" s="4">
        <v>1</v>
      </c>
      <c r="J7" s="4">
        <v>1</v>
      </c>
      <c r="K7" s="4" t="s">
        <v>25</v>
      </c>
      <c r="L7" s="4">
        <v>728</v>
      </c>
      <c r="M7" s="4">
        <v>728</v>
      </c>
      <c r="N7" s="4" t="s">
        <v>42</v>
      </c>
      <c r="O7" s="4" t="s">
        <v>27</v>
      </c>
      <c r="P7" s="4" t="s">
        <v>28</v>
      </c>
      <c r="Q7" s="4">
        <v>0</v>
      </c>
      <c r="R7" s="6">
        <v>44231</v>
      </c>
      <c r="S7" s="5">
        <v>44247</v>
      </c>
      <c r="T7" s="4" t="s">
        <v>29</v>
      </c>
      <c r="U7" s="4">
        <v>1973309</v>
      </c>
    </row>
    <row r="8" s="4" customFormat="1" spans="1:21">
      <c r="A8" s="4">
        <v>14374310191</v>
      </c>
      <c r="B8" s="4" t="s">
        <v>21</v>
      </c>
      <c r="C8" s="4" t="s">
        <v>22</v>
      </c>
      <c r="D8" s="4" t="s">
        <v>43</v>
      </c>
      <c r="E8" s="4" t="s">
        <v>44</v>
      </c>
      <c r="F8" s="5">
        <v>44231</v>
      </c>
      <c r="G8" s="5">
        <v>44232</v>
      </c>
      <c r="H8" s="4">
        <v>1</v>
      </c>
      <c r="I8" s="4">
        <v>1</v>
      </c>
      <c r="J8" s="4">
        <v>1</v>
      </c>
      <c r="K8" s="4" t="s">
        <v>25</v>
      </c>
      <c r="L8" s="4">
        <v>115</v>
      </c>
      <c r="M8" s="4">
        <v>115</v>
      </c>
      <c r="N8" s="4" t="s">
        <v>45</v>
      </c>
      <c r="O8" s="4" t="s">
        <v>27</v>
      </c>
      <c r="P8" s="4" t="s">
        <v>28</v>
      </c>
      <c r="Q8" s="4">
        <v>0</v>
      </c>
      <c r="R8" s="6">
        <v>44231</v>
      </c>
      <c r="S8" s="5">
        <v>44247</v>
      </c>
      <c r="T8" s="4" t="s">
        <v>29</v>
      </c>
      <c r="U8" s="4">
        <v>1973358</v>
      </c>
    </row>
    <row r="9" s="4" customFormat="1" spans="1:21">
      <c r="A9" s="4">
        <v>14374729414</v>
      </c>
      <c r="B9" s="4" t="s">
        <v>21</v>
      </c>
      <c r="C9" s="4" t="s">
        <v>22</v>
      </c>
      <c r="D9" s="4" t="s">
        <v>43</v>
      </c>
      <c r="E9" s="4" t="s">
        <v>44</v>
      </c>
      <c r="F9" s="5">
        <v>44231</v>
      </c>
      <c r="G9" s="5">
        <v>44232</v>
      </c>
      <c r="H9" s="4">
        <v>1</v>
      </c>
      <c r="I9" s="4">
        <v>1</v>
      </c>
      <c r="J9" s="4">
        <v>1</v>
      </c>
      <c r="K9" s="4" t="s">
        <v>25</v>
      </c>
      <c r="L9" s="4">
        <v>115</v>
      </c>
      <c r="M9" s="4">
        <v>115</v>
      </c>
      <c r="N9" s="4" t="s">
        <v>46</v>
      </c>
      <c r="O9" s="4" t="s">
        <v>27</v>
      </c>
      <c r="P9" s="4" t="s">
        <v>28</v>
      </c>
      <c r="Q9" s="4">
        <v>0</v>
      </c>
      <c r="R9" s="6">
        <v>44231</v>
      </c>
      <c r="S9" s="5">
        <v>44247</v>
      </c>
      <c r="T9" s="4" t="s">
        <v>29</v>
      </c>
      <c r="U9" s="4">
        <v>1973513</v>
      </c>
    </row>
    <row r="10" s="4" customFormat="1" spans="1:21">
      <c r="A10" s="4">
        <v>14374729414</v>
      </c>
      <c r="B10" s="4" t="s">
        <v>21</v>
      </c>
      <c r="C10" s="4" t="s">
        <v>39</v>
      </c>
      <c r="D10" s="4" t="s">
        <v>43</v>
      </c>
      <c r="E10" s="4" t="s">
        <v>44</v>
      </c>
      <c r="F10" s="5">
        <v>44231</v>
      </c>
      <c r="G10" s="5">
        <v>44232</v>
      </c>
      <c r="H10" s="4">
        <v>1</v>
      </c>
      <c r="I10" s="4">
        <v>1</v>
      </c>
      <c r="J10" s="4">
        <v>1</v>
      </c>
      <c r="K10" s="4" t="s">
        <v>25</v>
      </c>
      <c r="L10" s="4">
        <v>-115</v>
      </c>
      <c r="M10" s="4">
        <v>-115</v>
      </c>
      <c r="N10" s="4" t="s">
        <v>46</v>
      </c>
      <c r="O10" s="4" t="s">
        <v>27</v>
      </c>
      <c r="P10" s="4" t="s">
        <v>28</v>
      </c>
      <c r="Q10" s="4">
        <v>0</v>
      </c>
      <c r="R10" s="6">
        <v>44231</v>
      </c>
      <c r="S10" s="5">
        <v>44247</v>
      </c>
      <c r="T10" s="4" t="s">
        <v>29</v>
      </c>
      <c r="U10" s="4">
        <v>1973513</v>
      </c>
    </row>
    <row r="11" s="4" customFormat="1" spans="1:21">
      <c r="A11" s="4">
        <v>14375506265</v>
      </c>
      <c r="B11" s="4" t="s">
        <v>21</v>
      </c>
      <c r="C11" s="4" t="s">
        <v>22</v>
      </c>
      <c r="D11" s="4" t="s">
        <v>47</v>
      </c>
      <c r="E11" s="4" t="s">
        <v>48</v>
      </c>
      <c r="F11" s="5">
        <v>44231</v>
      </c>
      <c r="G11" s="5">
        <v>44232</v>
      </c>
      <c r="H11" s="4">
        <v>1</v>
      </c>
      <c r="I11" s="4">
        <v>1</v>
      </c>
      <c r="J11" s="4">
        <v>1</v>
      </c>
      <c r="K11" s="4" t="s">
        <v>25</v>
      </c>
      <c r="L11" s="4">
        <v>109</v>
      </c>
      <c r="M11" s="4">
        <v>109</v>
      </c>
      <c r="N11" s="4" t="s">
        <v>49</v>
      </c>
      <c r="O11" s="4" t="s">
        <v>27</v>
      </c>
      <c r="P11" s="4" t="s">
        <v>28</v>
      </c>
      <c r="Q11" s="4">
        <v>0</v>
      </c>
      <c r="R11" s="6">
        <v>44231</v>
      </c>
      <c r="S11" s="5">
        <v>44247</v>
      </c>
      <c r="T11" s="4" t="s">
        <v>29</v>
      </c>
      <c r="U11" s="4">
        <v>1973843</v>
      </c>
    </row>
    <row r="12" s="4" customFormat="1" spans="1:21">
      <c r="A12" s="4">
        <v>14376101636</v>
      </c>
      <c r="B12" s="4" t="s">
        <v>21</v>
      </c>
      <c r="C12" s="4" t="s">
        <v>22</v>
      </c>
      <c r="D12" s="4" t="s">
        <v>50</v>
      </c>
      <c r="E12" s="4" t="s">
        <v>51</v>
      </c>
      <c r="F12" s="5">
        <v>44231</v>
      </c>
      <c r="G12" s="5">
        <v>44232</v>
      </c>
      <c r="H12" s="4">
        <v>1</v>
      </c>
      <c r="I12" s="4">
        <v>1</v>
      </c>
      <c r="J12" s="4">
        <v>1</v>
      </c>
      <c r="K12" s="4" t="s">
        <v>25</v>
      </c>
      <c r="L12" s="4">
        <v>258</v>
      </c>
      <c r="M12" s="4">
        <v>258</v>
      </c>
      <c r="N12" s="4" t="s">
        <v>52</v>
      </c>
      <c r="O12" s="4" t="s">
        <v>27</v>
      </c>
      <c r="P12" s="4" t="s">
        <v>28</v>
      </c>
      <c r="Q12" s="4">
        <v>0</v>
      </c>
      <c r="R12" s="6">
        <v>44231</v>
      </c>
      <c r="S12" s="5">
        <v>44247</v>
      </c>
      <c r="T12" s="4" t="s">
        <v>29</v>
      </c>
      <c r="U12" s="4">
        <v>1974205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6"/>
  <sheetViews>
    <sheetView tabSelected="1" workbookViewId="0">
      <selection activeCell="G17" sqref="G17"/>
    </sheetView>
  </sheetViews>
  <sheetFormatPr defaultColWidth="9" defaultRowHeight="13.5"/>
  <cols>
    <col min="1" max="1" width="12.625" style="4"/>
    <col min="2" max="16368" width="9" style="4"/>
  </cols>
  <sheetData>
    <row r="1" s="4" customFormat="1" spans="1:11">
      <c r="A1" s="4" t="s">
        <v>0</v>
      </c>
      <c r="B1" s="4" t="s">
        <v>12</v>
      </c>
      <c r="K1" s="4" t="s">
        <v>53</v>
      </c>
    </row>
    <row r="2" s="4" customFormat="1" spans="1:11">
      <c r="A2" s="4">
        <v>14352497658</v>
      </c>
      <c r="B2" s="4">
        <v>1155</v>
      </c>
      <c r="C2" s="4" t="str">
        <f>VLOOKUP(A2,HOP!A:H,8,0)</f>
        <v>1155.00</v>
      </c>
      <c r="D2" s="4">
        <f>VLOOKUP(A2,HOP!A:B,2,0)</f>
        <v>1968099</v>
      </c>
      <c r="E2" s="4">
        <f>B2-C2</f>
        <v>0</v>
      </c>
      <c r="K2" s="4" t="str">
        <f>$K$1&amp;D2</f>
        <v>,1968099</v>
      </c>
    </row>
    <row r="3" s="4" customFormat="1" spans="1:11">
      <c r="A3" s="4">
        <v>14368912062</v>
      </c>
      <c r="B3" s="4">
        <v>577</v>
      </c>
      <c r="C3" s="4" t="str">
        <f>VLOOKUP(A3,HOP!A:H,8,0)</f>
        <v>577.00</v>
      </c>
      <c r="D3" s="4">
        <f>VLOOKUP(A3,HOP!A:B,2,0)</f>
        <v>1971657</v>
      </c>
      <c r="E3" s="4">
        <f>B3-C3</f>
        <v>0</v>
      </c>
      <c r="K3" s="4" t="str">
        <f>$K$1&amp;D3</f>
        <v>,1971657</v>
      </c>
    </row>
    <row r="4" s="4" customFormat="1" spans="1:11">
      <c r="A4" s="4">
        <v>14373518158</v>
      </c>
      <c r="B4" s="4">
        <v>180</v>
      </c>
      <c r="C4" s="4" t="str">
        <f>VLOOKUP(A4,HOP!A:H,8,0)</f>
        <v>180.00</v>
      </c>
      <c r="D4" s="4">
        <f>VLOOKUP(A4,HOP!A:B,2,0)</f>
        <v>1973068</v>
      </c>
      <c r="E4" s="4">
        <f>B4-C4</f>
        <v>0</v>
      </c>
      <c r="K4" s="4" t="str">
        <f>$K$1&amp;D4</f>
        <v>,1973068</v>
      </c>
    </row>
    <row r="5" s="4" customFormat="1" hidden="1" spans="1:11">
      <c r="A5" s="4">
        <v>14373803845</v>
      </c>
      <c r="B5" s="4">
        <v>0</v>
      </c>
      <c r="C5" s="4">
        <v>0</v>
      </c>
      <c r="D5" s="4">
        <v>1973170</v>
      </c>
      <c r="E5" s="4">
        <f>B5-C5</f>
        <v>0</v>
      </c>
      <c r="K5" s="4" t="str">
        <f>$K$1&amp;D5</f>
        <v>,1973170</v>
      </c>
    </row>
    <row r="6" s="4" customFormat="1" spans="1:11">
      <c r="A6" s="4">
        <v>14374214525</v>
      </c>
      <c r="B6" s="4">
        <v>728</v>
      </c>
      <c r="C6" s="4" t="str">
        <f>VLOOKUP(A6,HOP!A:H,8,0)</f>
        <v>728.00</v>
      </c>
      <c r="D6" s="4">
        <f>VLOOKUP(A6,HOP!A:B,2,0)</f>
        <v>1973309</v>
      </c>
      <c r="E6" s="4">
        <f>B6-C6</f>
        <v>0</v>
      </c>
      <c r="K6" s="4" t="str">
        <f>$K$1&amp;D6</f>
        <v>,1973309</v>
      </c>
    </row>
    <row r="7" s="4" customFormat="1" spans="1:11">
      <c r="A7" s="4">
        <v>14374310191</v>
      </c>
      <c r="B7" s="4">
        <v>115</v>
      </c>
      <c r="C7" s="4" t="str">
        <f>VLOOKUP(A7,HOP!A:H,8,0)</f>
        <v>115.00</v>
      </c>
      <c r="D7" s="4">
        <f>VLOOKUP(A7,HOP!A:B,2,0)</f>
        <v>1973358</v>
      </c>
      <c r="E7" s="4">
        <f>B7-C7</f>
        <v>0</v>
      </c>
      <c r="K7" s="4" t="str">
        <f>$K$1&amp;D7</f>
        <v>,1973358</v>
      </c>
    </row>
    <row r="8" s="4" customFormat="1" hidden="1" spans="1:11">
      <c r="A8" s="4">
        <v>14374729414</v>
      </c>
      <c r="B8" s="4">
        <v>0</v>
      </c>
      <c r="C8" s="4">
        <v>0</v>
      </c>
      <c r="D8" s="4">
        <v>1973513</v>
      </c>
      <c r="E8" s="4">
        <f>B8-C8</f>
        <v>0</v>
      </c>
      <c r="K8" s="4" t="str">
        <f>$K$1&amp;D8</f>
        <v>,1973513</v>
      </c>
    </row>
    <row r="9" s="4" customFormat="1" spans="1:11">
      <c r="A9" s="4">
        <v>14375506265</v>
      </c>
      <c r="B9" s="4">
        <v>109</v>
      </c>
      <c r="C9" s="4" t="str">
        <f>VLOOKUP(A9,HOP!A:H,8,0)</f>
        <v>109.00</v>
      </c>
      <c r="D9" s="4">
        <f>VLOOKUP(A9,HOP!A:B,2,0)</f>
        <v>1973843</v>
      </c>
      <c r="E9" s="4">
        <f>B9-C9</f>
        <v>0</v>
      </c>
      <c r="K9" s="4" t="str">
        <f>$K$1&amp;D9</f>
        <v>,1973843</v>
      </c>
    </row>
    <row r="10" s="4" customFormat="1" spans="1:11">
      <c r="A10" s="4">
        <v>14376101636</v>
      </c>
      <c r="B10" s="4">
        <v>258</v>
      </c>
      <c r="C10" s="4" t="str">
        <f>VLOOKUP(A10,HOP!A:H,8,0)</f>
        <v>258.00</v>
      </c>
      <c r="D10" s="4">
        <f>VLOOKUP(A10,HOP!A:B,2,0)</f>
        <v>1974205</v>
      </c>
      <c r="E10" s="4">
        <f>B10-C10</f>
        <v>0</v>
      </c>
      <c r="K10" s="4" t="str">
        <f>$K$1&amp;D10</f>
        <v>,1974205</v>
      </c>
    </row>
    <row r="12" spans="2:2">
      <c r="B12" s="4">
        <f>SUM(B2:B11)</f>
        <v>3122</v>
      </c>
    </row>
    <row r="14" spans="1:1">
      <c r="A14" s="4" t="s">
        <v>54</v>
      </c>
    </row>
    <row r="15" spans="1:1">
      <c r="A15" s="4" t="s">
        <v>55</v>
      </c>
    </row>
    <row r="16" spans="1:1">
      <c r="A16" s="4" t="s">
        <v>56</v>
      </c>
    </row>
  </sheetData>
  <autoFilter ref="A1:P10">
    <filterColumn colId="1">
      <filters>
        <filter val="180"/>
        <filter val="115"/>
        <filter val="1155"/>
        <filter val="577"/>
        <filter val="258"/>
        <filter val="728"/>
        <filter val="1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2" sqref="A2:B8"/>
    </sheetView>
  </sheetViews>
  <sheetFormatPr defaultColWidth="8" defaultRowHeight="12.75" outlineLevelRow="7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57</v>
      </c>
      <c r="B1" s="2" t="s">
        <v>58</v>
      </c>
      <c r="C1" s="2" t="s">
        <v>59</v>
      </c>
      <c r="D1" s="2" t="s">
        <v>60</v>
      </c>
      <c r="E1" s="2" t="s">
        <v>5</v>
      </c>
      <c r="F1" s="2" t="s">
        <v>61</v>
      </c>
      <c r="G1" s="2" t="s">
        <v>62</v>
      </c>
      <c r="H1" s="2" t="s">
        <v>63</v>
      </c>
      <c r="I1" s="2" t="s">
        <v>64</v>
      </c>
      <c r="J1" s="2" t="s">
        <v>65</v>
      </c>
      <c r="K1" s="2" t="s">
        <v>17</v>
      </c>
    </row>
    <row r="2" s="1" customFormat="1" ht="20" customHeight="1" spans="1:11">
      <c r="A2" s="3">
        <v>14376101636</v>
      </c>
      <c r="B2" s="3">
        <v>1974205</v>
      </c>
      <c r="C2" s="2" t="s">
        <v>66</v>
      </c>
      <c r="D2" s="2" t="s">
        <v>52</v>
      </c>
      <c r="E2" s="2" t="s">
        <v>67</v>
      </c>
      <c r="F2" s="2" t="s">
        <v>68</v>
      </c>
      <c r="G2" s="2" t="s">
        <v>69</v>
      </c>
      <c r="H2" s="2" t="s">
        <v>70</v>
      </c>
      <c r="I2" s="2" t="s">
        <v>52</v>
      </c>
      <c r="J2" s="2" t="s">
        <v>71</v>
      </c>
      <c r="K2" s="2" t="s">
        <v>72</v>
      </c>
    </row>
    <row r="3" s="1" customFormat="1" ht="20" customHeight="1" spans="1:11">
      <c r="A3" s="3">
        <v>14375506265</v>
      </c>
      <c r="B3" s="3">
        <v>1973843</v>
      </c>
      <c r="C3" s="2" t="s">
        <v>73</v>
      </c>
      <c r="D3" s="2" t="s">
        <v>49</v>
      </c>
      <c r="E3" s="2" t="s">
        <v>67</v>
      </c>
      <c r="F3" s="2" t="s">
        <v>68</v>
      </c>
      <c r="G3" s="2" t="s">
        <v>69</v>
      </c>
      <c r="H3" s="2" t="s">
        <v>74</v>
      </c>
      <c r="I3" s="2" t="s">
        <v>49</v>
      </c>
      <c r="J3" s="2" t="s">
        <v>71</v>
      </c>
      <c r="K3" s="2" t="s">
        <v>75</v>
      </c>
    </row>
    <row r="4" s="1" customFormat="1" ht="20" customHeight="1" spans="1:11">
      <c r="A4" s="3">
        <v>14374310191</v>
      </c>
      <c r="B4" s="3">
        <v>1973358</v>
      </c>
      <c r="C4" s="2" t="s">
        <v>76</v>
      </c>
      <c r="D4" s="2" t="s">
        <v>45</v>
      </c>
      <c r="E4" s="2" t="s">
        <v>67</v>
      </c>
      <c r="F4" s="2" t="s">
        <v>68</v>
      </c>
      <c r="G4" s="2" t="s">
        <v>69</v>
      </c>
      <c r="H4" s="2" t="s">
        <v>77</v>
      </c>
      <c r="I4" s="2" t="s">
        <v>45</v>
      </c>
      <c r="J4" s="2" t="s">
        <v>71</v>
      </c>
      <c r="K4" s="2" t="s">
        <v>78</v>
      </c>
    </row>
    <row r="5" s="1" customFormat="1" ht="20" customHeight="1" spans="1:11">
      <c r="A5" s="3">
        <v>14374214525</v>
      </c>
      <c r="B5" s="3">
        <v>1973309</v>
      </c>
      <c r="C5" s="2" t="s">
        <v>79</v>
      </c>
      <c r="D5" s="2" t="s">
        <v>42</v>
      </c>
      <c r="E5" s="2" t="s">
        <v>67</v>
      </c>
      <c r="F5" s="2" t="s">
        <v>68</v>
      </c>
      <c r="G5" s="2" t="s">
        <v>69</v>
      </c>
      <c r="H5" s="2" t="s">
        <v>80</v>
      </c>
      <c r="I5" s="2" t="s">
        <v>42</v>
      </c>
      <c r="J5" s="2" t="s">
        <v>71</v>
      </c>
      <c r="K5" s="2" t="s">
        <v>81</v>
      </c>
    </row>
    <row r="6" s="1" customFormat="1" ht="20" customHeight="1" spans="1:11">
      <c r="A6" s="3">
        <v>14373518158</v>
      </c>
      <c r="B6" s="3">
        <v>1973068</v>
      </c>
      <c r="C6" s="2" t="s">
        <v>82</v>
      </c>
      <c r="D6" s="2" t="s">
        <v>35</v>
      </c>
      <c r="E6" s="2" t="s">
        <v>67</v>
      </c>
      <c r="F6" s="2" t="s">
        <v>68</v>
      </c>
      <c r="G6" s="2" t="s">
        <v>69</v>
      </c>
      <c r="H6" s="2" t="s">
        <v>83</v>
      </c>
      <c r="I6" s="2" t="s">
        <v>35</v>
      </c>
      <c r="J6" s="2" t="s">
        <v>71</v>
      </c>
      <c r="K6" s="2" t="s">
        <v>84</v>
      </c>
    </row>
    <row r="7" s="1" customFormat="1" ht="20" customHeight="1" spans="1:11">
      <c r="A7" s="3">
        <v>14368912062</v>
      </c>
      <c r="B7" s="3">
        <v>1971657</v>
      </c>
      <c r="C7" s="2" t="s">
        <v>85</v>
      </c>
      <c r="D7" s="2" t="s">
        <v>32</v>
      </c>
      <c r="E7" s="2" t="s">
        <v>67</v>
      </c>
      <c r="F7" s="2" t="s">
        <v>68</v>
      </c>
      <c r="G7" s="2" t="s">
        <v>69</v>
      </c>
      <c r="H7" s="2" t="s">
        <v>86</v>
      </c>
      <c r="I7" s="2" t="s">
        <v>32</v>
      </c>
      <c r="J7" s="2" t="s">
        <v>71</v>
      </c>
      <c r="K7" s="2" t="s">
        <v>87</v>
      </c>
    </row>
    <row r="8" s="1" customFormat="1" ht="20" customHeight="1" spans="1:11">
      <c r="A8" s="3">
        <v>14352497658</v>
      </c>
      <c r="B8" s="3">
        <v>1968099</v>
      </c>
      <c r="C8" s="2" t="s">
        <v>88</v>
      </c>
      <c r="D8" s="2" t="s">
        <v>26</v>
      </c>
      <c r="E8" s="2" t="s">
        <v>89</v>
      </c>
      <c r="F8" s="2" t="s">
        <v>68</v>
      </c>
      <c r="G8" s="2" t="s">
        <v>69</v>
      </c>
      <c r="H8" s="2" t="s">
        <v>90</v>
      </c>
      <c r="I8" s="2" t="s">
        <v>26</v>
      </c>
      <c r="J8" s="2" t="s">
        <v>71</v>
      </c>
      <c r="K8" s="2" t="s">
        <v>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2021-02-20T01:51:29Z</dcterms:created>
  <dcterms:modified xsi:type="dcterms:W3CDTF">2021-02-20T01:58:21Z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