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<sst xmlns="http://schemas.openxmlformats.org/spreadsheetml/2006/main" count="55" uniqueCount="49">
  <si>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</si>
  <si>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</si>
  <si>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</si>
  <si>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</si>
  <si>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</si>
  <si>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</si>
  <si>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</si>
  <si>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</si>
  <si>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</si>
  <si>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</si>
  <si>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</si>
  <si>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</si>
  <si>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</si>
  <si>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</si>
  <si>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</si>
  <si>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</si>
  <si>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</si>
  <si>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</si>
  <si>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</si>
  <si>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</si>
  <si>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</si>
  <si>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</si>
  <si>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</si>
  <si>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</si>
  <si>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特级豪华江景房&lt;双人入住&gt;&lt;双早&gt;&lt;大床&gt;</t>
  </si>
  <si>
    <t>CNY</t>
  </si>
  <si>
    <t>SUN/YUANRU</t>
  </si>
  <si>
    <t>CA4143210220CNY</t>
  </si>
  <si>
    <t>未提现</t>
  </si>
  <si>
    <t>携程开票</t>
  </si>
  <si>
    <t>,</t>
  </si>
  <si>
    <t>A210220100337459</t>
  </si>
  <si>
    <t>合计4100元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</si>
  <si>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</si>
  <si>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</si>
  <si>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</si>
  <si>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</si>
  <si>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</si>
  <si>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</si>
  <si>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</si>
  <si>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</si>
  <si>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</si>
  <si>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</si>
  <si>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2021-02-04</t>
  </si>
  <si>
    <t>2021-02-05</t>
  </si>
  <si>
    <t>RMB</t>
  </si>
  <si>
    <t>4100.00</t>
  </si>
  <si>
    <t/>
  </si>
  <si>
    <t>2021/2/4 22:22:58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</si>
</sst>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14376025681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44231</v>
      </c>
      <c r="G2" s="5">
        <v>44232</v>
      </c>
      <c r="H2" s="4">
        <v>1</v>
      </c>
      <c r="I2" s="4">
        <v>1</v>
      </c>
      <c r="J2" s="4">
        <v>1</v>
      </c>
      <c r="K2" s="4" t="s">
        <v>25</v>
      </c>
      <c r="L2" s="4">
        <v>4100</v>
      </c>
      <c r="M2" s="4">
        <v>4100</v>
      </c>
      <c r="N2" s="4" t="s">
        <v>26</v>
      </c>
      <c r="O2" s="4" t="s">
        <v>27</v>
      </c>
      <c r="P2" s="4" t="s">
        <v>28</v>
      </c>
      <c r="Q2" s="4">
        <v>0</v>
      </c>
      <c r="R2" s="6">
        <v>44231</v>
      </c>
      <c r="S2" s="5">
        <v>44247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I14" sqref="I14"/>
    </sheetView>
  </sheetViews>
  <sheetFormatPr defaultColWidth="9" defaultRowHeight="13.5" outlineLevelRow="6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14376025681</v>
      </c>
      <c r="B2" s="4">
        <v>4100</v>
      </c>
      <c r="C2" s="4" t="str">
        <f>VLOOKUP(A2,HOP!A:H,8,0)</f>
        <v>4100.00</v>
      </c>
      <c r="D2" s="4">
        <f>VLOOKUP(A2,HOP!A:B,2,0)</f>
        <v>1974146</v>
      </c>
      <c r="E2" s="4">
        <f>B2-C2</f>
        <v>0</v>
      </c>
      <c r="K2" s="4" t="str">
        <f>$K$1&amp;D2</f>
        <v>,1974146</v>
      </c>
    </row>
    <row r="4" spans="2:2">
      <c r="B4" s="4">
        <f>SUM(B2:B3)</f>
        <v>4100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13" sqref="C13:C14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14376025681</v>
      </c>
      <c r="B2" s="3">
        <v>1974146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2021-02-20T02:01:07Z</dcterms:created>
  <dcterms:modified xsi:type="dcterms:W3CDTF">2021-02-20T02:06:38Z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