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对账!$A$1:$U$19</definedName>
  </definedNames>
  <calcPr calcId="144525"/>
</workbook>
</file>

<file path=xl/sharedStrings.xml><?xml version="1.0" encoding="utf-8"?>
<sst xmlns="http://schemas.openxmlformats.org/spreadsheetml/2006/main" count="380" uniqueCount="137">
  <si>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</si>
  <si>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</si>
  <si>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</si>
  <si>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</si>
  <si>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</si>
  <si>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</si>
  <si>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</si>
  <si>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</si>
  <si>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</si>
  <si>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</si>
  <si>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</si>
  <si>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</si>
  <si>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</si>
  <si>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</si>
  <si>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</si>
  <si>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</si>
  <si>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</si>
  <si>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</si>
  <si>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</si>
  <si>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</si>
  <si>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</si>
  <si>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</si>
  <si>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</si>
  <si>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[广州]广州珠江新城华轩里酒店(54937651)</t>
  </si>
  <si>
    <t>华美景观大床房&lt;单人入住&gt;&lt;内宾&gt;&lt;预付&gt;&lt;单早&gt;</t>
  </si>
  <si>
    <t>CNY</t>
  </si>
  <si>
    <t>孙琳</t>
  </si>
  <si>
    <t>CA11323210221CNY</t>
  </si>
  <si>
    <t>未提现</t>
  </si>
  <si>
    <t>携程开票</t>
  </si>
  <si>
    <t>[贵阳]7天酒店(贵阳世纪城会展城店)(70885180)</t>
  </si>
  <si>
    <t>精选双床房&lt;内宾&gt;&lt;双人入住&gt;&lt;预付&gt;&lt;双早&gt;</t>
  </si>
  <si>
    <t>何镇兵</t>
  </si>
  <si>
    <t>[北京]7天连锁酒店(北京丰台南路地铁站天坛医院店)(66101499)</t>
  </si>
  <si>
    <t>精选大床房&lt;内宾&gt;&lt;双人入住&gt;&lt;预付&gt;&lt;无早&gt;</t>
  </si>
  <si>
    <t>白杨</t>
  </si>
  <si>
    <t>[深圳]7天连锁酒店(深圳龙华清湖地铁站店)(65979008)</t>
  </si>
  <si>
    <t>自主双床房&lt;内宾&gt;&lt;双人入住&gt;&lt;预付&gt;&lt;无早&gt;</t>
  </si>
  <si>
    <t>曹志林</t>
  </si>
  <si>
    <t>[北京]IU酒店(北京西客站六里桥东地铁站店)(66107591)</t>
  </si>
  <si>
    <t>小U超级大床房&lt;内宾&gt;&lt;双人入住&gt;&lt;预付&gt;&lt;无早&gt;</t>
  </si>
  <si>
    <t>顾林荣</t>
  </si>
  <si>
    <t>[三台]麗枫酒店(三台城北客运中心滨江公园店)(70868955)</t>
  </si>
  <si>
    <t>豪华大床房&lt;内宾&gt;&lt;双人入住&gt;&lt;预付&gt;&lt;无早&gt;</t>
  </si>
  <si>
    <t>陈澎</t>
  </si>
  <si>
    <t>[万载]麗枫酒店(万载古城店)(65854047)</t>
  </si>
  <si>
    <t>豪华双床房&lt;内宾&gt;&lt;双人入住&gt;&lt;预付&gt;&lt;无早&gt;</t>
  </si>
  <si>
    <t>郭敏</t>
  </si>
  <si>
    <t>[南京]7天连锁酒店(南京鼓楼医院珠江路地铁站店)(66022843)</t>
  </si>
  <si>
    <t>自主大床房&lt;内宾&gt;&lt;双人入住&gt;&lt;预付&gt;&lt;无早&gt;</t>
  </si>
  <si>
    <t>钱荣耀</t>
  </si>
  <si>
    <t>[西安]陇海大酒店(西安机场大巴火车站店)(69040249)</t>
  </si>
  <si>
    <t>大床间&lt;内宾&gt;&lt;双人入住&gt;&lt;预付&gt;&lt;无早&gt;</t>
  </si>
  <si>
    <t>孟增龙</t>
  </si>
  <si>
    <t>[成都]麗枫酒店(成都世纪城新会展中心店)(64223697)</t>
  </si>
  <si>
    <t>高杰</t>
  </si>
  <si>
    <t>商务标准间&lt;内宾&gt;&lt;双人入住&gt;&lt;预付&gt;&lt;无早&gt;</t>
  </si>
  <si>
    <t>张晶晶</t>
  </si>
  <si>
    <t>李利军</t>
  </si>
  <si>
    <t>[苏州]7天连锁酒店(苏州浒关阳山店)(70870412)</t>
  </si>
  <si>
    <t>孙中宁</t>
  </si>
  <si>
    <t>张飞</t>
  </si>
  <si>
    <t>[郴州]凯里亚德酒店(郴州北湖公园店)(70869117)</t>
  </si>
  <si>
    <t>优享大床房&lt;内宾&gt;&lt;双人入住&gt;&lt;预付&gt;&lt;无早&gt;</t>
  </si>
  <si>
    <t>黄亮</t>
  </si>
  <si>
    <t>[重庆]7天连锁酒店(重庆外滩国际店)(70870373)</t>
  </si>
  <si>
    <t>梁显平</t>
  </si>
  <si>
    <t>[上海]7天连锁酒店(上海宜川路店)(66064352)</t>
  </si>
  <si>
    <t>陈法兰</t>
  </si>
  <si>
    <t>[宿迁]麗枫酒店(宿迁水韵城店)(71013702)</t>
  </si>
  <si>
    <t>徐冬冬</t>
  </si>
  <si>
    <t>取消</t>
  </si>
  <si>
    <t>退单</t>
  </si>
  <si>
    <t>,</t>
  </si>
  <si>
    <t>A210221093925459</t>
  </si>
  <si>
    <t>合计2974元/3569.2 HKD</t>
  </si>
  <si>
    <t>CNY / HKD 当前参考汇率: 1.20013436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</si>
  <si>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</si>
  <si>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</si>
  <si>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</si>
  <si>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</si>
  <si>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</si>
  <si>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</si>
  <si>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</si>
  <si>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</si>
  <si>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</si>
  <si>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麗枫酒店(宿迁水韵城店)</t>
  </si>
  <si>
    <t>2021-02-05</t>
  </si>
  <si>
    <t>2021-02-06</t>
  </si>
  <si>
    <t>RMB</t>
  </si>
  <si>
    <t>241.00</t>
  </si>
  <si>
    <t>95010</t>
  </si>
  <si>
    <t>2021/2/5 22:53:39</t>
  </si>
  <si>
    <t>7天连锁酒店(上海宜川路店)</t>
  </si>
  <si>
    <t>0.00</t>
  </si>
  <si>
    <t>2021/2/5 22:33:59</t>
  </si>
  <si>
    <t>7天连锁酒店（潼南外滩国际店）</t>
  </si>
  <si>
    <t>122.00</t>
  </si>
  <si>
    <t>2021/2/5 21:57:26</t>
  </si>
  <si>
    <t>凯里亚德酒店(郴州北湖公园店)</t>
  </si>
  <si>
    <t>2021/2/5 21:09:22</t>
  </si>
  <si>
    <t>西安陇海大酒店</t>
  </si>
  <si>
    <t>123.00</t>
  </si>
  <si>
    <t>2021/2/5 20:06:47</t>
  </si>
  <si>
    <t>7天连锁酒店（苏州浒关店）</t>
  </si>
  <si>
    <t>138.00</t>
  </si>
  <si>
    <t>2021/2/5 19:32:49</t>
  </si>
  <si>
    <t>麗枫酒店(三台城北客运中心滨江公园店)</t>
  </si>
  <si>
    <t>204.00</t>
  </si>
  <si>
    <t>2021/2/5 18:20:42</t>
  </si>
  <si>
    <t>2021/2/5 17:42:54</t>
  </si>
  <si>
    <t>麗枫酒店(成都世纪城新会展中心店)</t>
  </si>
  <si>
    <t>2021/2/5 17:13:30</t>
  </si>
  <si>
    <t>149.00</t>
  </si>
  <si>
    <t>2021/2/5 16:55:25</t>
  </si>
  <si>
    <t>7天连锁酒店(南京鼓楼医院珠江路地铁站店)</t>
  </si>
  <si>
    <t>110.00</t>
  </si>
  <si>
    <t>2021/2/5 15:29:57</t>
  </si>
  <si>
    <t>麗枫酒店(万载古城店)</t>
  </si>
  <si>
    <t>255.00</t>
  </si>
  <si>
    <t>2021/2/5 15:06:11</t>
  </si>
  <si>
    <t>196.00</t>
  </si>
  <si>
    <t>2021/2/5 14:16:21</t>
  </si>
  <si>
    <t>IU酒店(北京西客站六里桥东地铁站店)</t>
  </si>
  <si>
    <t>181.00</t>
  </si>
  <si>
    <t>2021/2/5 13:59:04</t>
  </si>
  <si>
    <t>7天连锁酒店(深圳龙华清湖地铁站店)</t>
  </si>
  <si>
    <t>129.00</t>
  </si>
  <si>
    <t>2021/2/5 12:49:34</t>
  </si>
  <si>
    <t>7天连锁酒店(北京丰台南路地铁站天坛医院店)</t>
  </si>
  <si>
    <t>2021/2/5 12:13:49</t>
  </si>
  <si>
    <t>7天连锁酒店（贵阳世纪城会展城店）</t>
  </si>
  <si>
    <t>165.00</t>
  </si>
  <si>
    <t>2021/2/4 21:56:11</t>
  </si>
  <si>
    <t>广州珠江新城华轩里酒店</t>
  </si>
  <si>
    <t>487.00</t>
  </si>
  <si>
    <t>2021/1/29 18:54:19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</si>
</sst>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7" borderId="8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14346612989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44232</v>
      </c>
      <c r="G2" s="6">
        <v>44233</v>
      </c>
      <c r="H2" s="4">
        <v>1</v>
      </c>
      <c r="I2" s="4">
        <v>1</v>
      </c>
      <c r="J2" s="4">
        <v>1</v>
      </c>
      <c r="K2" s="4" t="s">
        <v>25</v>
      </c>
      <c r="L2" s="4">
        <v>487</v>
      </c>
      <c r="M2" s="4">
        <v>487</v>
      </c>
      <c r="N2" s="4" t="s">
        <v>26</v>
      </c>
      <c r="O2" s="4" t="s">
        <v>27</v>
      </c>
      <c r="P2" s="4" t="s">
        <v>28</v>
      </c>
      <c r="Q2" s="4">
        <v>0</v>
      </c>
      <c r="R2" s="7">
        <v>44223</v>
      </c>
      <c r="S2" s="6">
        <v>44248</v>
      </c>
      <c r="T2" s="4" t="s">
        <v>29</v>
      </c>
      <c r="U2" s="4">
        <v>1968583</v>
      </c>
    </row>
    <row r="3" s="4" customFormat="1" spans="1:21">
      <c r="A3" s="4">
        <v>14375964763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44232</v>
      </c>
      <c r="G3" s="6">
        <v>44233</v>
      </c>
      <c r="H3" s="4">
        <v>1</v>
      </c>
      <c r="I3" s="4">
        <v>1</v>
      </c>
      <c r="J3" s="4">
        <v>1</v>
      </c>
      <c r="K3" s="4" t="s">
        <v>25</v>
      </c>
      <c r="L3" s="4">
        <v>165</v>
      </c>
      <c r="M3" s="4">
        <v>165</v>
      </c>
      <c r="N3" s="4" t="s">
        <v>32</v>
      </c>
      <c r="O3" s="4" t="s">
        <v>27</v>
      </c>
      <c r="P3" s="4" t="s">
        <v>28</v>
      </c>
      <c r="Q3" s="4">
        <v>0</v>
      </c>
      <c r="R3" s="7">
        <v>44231</v>
      </c>
      <c r="S3" s="6">
        <v>44248</v>
      </c>
      <c r="T3" s="4" t="s">
        <v>29</v>
      </c>
      <c r="U3" s="4">
        <v>1974108</v>
      </c>
    </row>
    <row r="4" s="4" customFormat="1" spans="1:21">
      <c r="A4" s="4">
        <v>14376897263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44232</v>
      </c>
      <c r="G4" s="6">
        <v>44233</v>
      </c>
      <c r="H4" s="4">
        <v>1</v>
      </c>
      <c r="I4" s="4">
        <v>1</v>
      </c>
      <c r="J4" s="4">
        <v>1</v>
      </c>
      <c r="K4" s="4" t="s">
        <v>25</v>
      </c>
      <c r="L4" s="4">
        <v>110</v>
      </c>
      <c r="M4" s="4">
        <v>110</v>
      </c>
      <c r="N4" s="4" t="s">
        <v>35</v>
      </c>
      <c r="O4" s="4" t="s">
        <v>27</v>
      </c>
      <c r="P4" s="4" t="s">
        <v>28</v>
      </c>
      <c r="Q4" s="4">
        <v>0</v>
      </c>
      <c r="R4" s="7">
        <v>44232</v>
      </c>
      <c r="S4" s="6">
        <v>44248</v>
      </c>
      <c r="T4" s="4" t="s">
        <v>29</v>
      </c>
      <c r="U4" s="4">
        <v>1974466</v>
      </c>
    </row>
    <row r="5" s="4" customFormat="1" spans="1:21">
      <c r="A5" s="4">
        <v>14376976858</v>
      </c>
      <c r="B5" s="4" t="s">
        <v>21</v>
      </c>
      <c r="C5" s="4" t="s">
        <v>22</v>
      </c>
      <c r="D5" s="4" t="s">
        <v>36</v>
      </c>
      <c r="E5" s="4" t="s">
        <v>37</v>
      </c>
      <c r="F5" s="6">
        <v>44232</v>
      </c>
      <c r="G5" s="6">
        <v>44233</v>
      </c>
      <c r="H5" s="4">
        <v>1</v>
      </c>
      <c r="I5" s="4">
        <v>1</v>
      </c>
      <c r="J5" s="4">
        <v>1</v>
      </c>
      <c r="K5" s="4" t="s">
        <v>25</v>
      </c>
      <c r="L5" s="4">
        <v>129</v>
      </c>
      <c r="M5" s="4">
        <v>129</v>
      </c>
      <c r="N5" s="4" t="s">
        <v>38</v>
      </c>
      <c r="O5" s="4" t="s">
        <v>27</v>
      </c>
      <c r="P5" s="4" t="s">
        <v>28</v>
      </c>
      <c r="Q5" s="4">
        <v>0</v>
      </c>
      <c r="R5" s="7">
        <v>44232</v>
      </c>
      <c r="S5" s="6">
        <v>44248</v>
      </c>
      <c r="T5" s="4" t="s">
        <v>29</v>
      </c>
      <c r="U5" s="4">
        <v>1974489</v>
      </c>
    </row>
    <row r="6" s="4" customFormat="1" spans="1:21">
      <c r="A6" s="4">
        <v>14377123249</v>
      </c>
      <c r="B6" s="4" t="s">
        <v>21</v>
      </c>
      <c r="C6" s="4" t="s">
        <v>22</v>
      </c>
      <c r="D6" s="4" t="s">
        <v>39</v>
      </c>
      <c r="E6" s="4" t="s">
        <v>40</v>
      </c>
      <c r="F6" s="6">
        <v>44232</v>
      </c>
      <c r="G6" s="6">
        <v>44233</v>
      </c>
      <c r="H6" s="4">
        <v>1</v>
      </c>
      <c r="I6" s="4">
        <v>1</v>
      </c>
      <c r="J6" s="4">
        <v>1</v>
      </c>
      <c r="K6" s="4" t="s">
        <v>25</v>
      </c>
      <c r="L6" s="4">
        <v>181</v>
      </c>
      <c r="M6" s="4">
        <v>181</v>
      </c>
      <c r="N6" s="4" t="s">
        <v>41</v>
      </c>
      <c r="O6" s="4" t="s">
        <v>27</v>
      </c>
      <c r="P6" s="4" t="s">
        <v>28</v>
      </c>
      <c r="Q6" s="4">
        <v>0</v>
      </c>
      <c r="R6" s="7">
        <v>44232</v>
      </c>
      <c r="S6" s="6">
        <v>44248</v>
      </c>
      <c r="T6" s="4" t="s">
        <v>29</v>
      </c>
      <c r="U6" s="4">
        <v>1974534</v>
      </c>
    </row>
    <row r="7" s="4" customFormat="1" spans="1:21">
      <c r="A7" s="4">
        <v>14377153026</v>
      </c>
      <c r="B7" s="4" t="s">
        <v>21</v>
      </c>
      <c r="C7" s="4" t="s">
        <v>22</v>
      </c>
      <c r="D7" s="4" t="s">
        <v>42</v>
      </c>
      <c r="E7" s="4" t="s">
        <v>43</v>
      </c>
      <c r="F7" s="6">
        <v>44232</v>
      </c>
      <c r="G7" s="6">
        <v>44233</v>
      </c>
      <c r="H7" s="4">
        <v>1</v>
      </c>
      <c r="I7" s="4">
        <v>1</v>
      </c>
      <c r="J7" s="4">
        <v>1</v>
      </c>
      <c r="K7" s="4" t="s">
        <v>25</v>
      </c>
      <c r="L7" s="4">
        <v>196</v>
      </c>
      <c r="M7" s="4">
        <v>196</v>
      </c>
      <c r="N7" s="4" t="s">
        <v>44</v>
      </c>
      <c r="O7" s="4" t="s">
        <v>27</v>
      </c>
      <c r="P7" s="4" t="s">
        <v>28</v>
      </c>
      <c r="Q7" s="4">
        <v>0</v>
      </c>
      <c r="R7" s="7">
        <v>44232</v>
      </c>
      <c r="S7" s="6">
        <v>44248</v>
      </c>
      <c r="T7" s="4" t="s">
        <v>29</v>
      </c>
      <c r="U7" s="4">
        <v>1974541</v>
      </c>
    </row>
    <row r="8" s="4" customFormat="1" spans="1:21">
      <c r="A8" s="4">
        <v>14377231336</v>
      </c>
      <c r="B8" s="4" t="s">
        <v>21</v>
      </c>
      <c r="C8" s="4" t="s">
        <v>22</v>
      </c>
      <c r="D8" s="4" t="s">
        <v>45</v>
      </c>
      <c r="E8" s="4" t="s">
        <v>46</v>
      </c>
      <c r="F8" s="6">
        <v>44232</v>
      </c>
      <c r="G8" s="6">
        <v>44233</v>
      </c>
      <c r="H8" s="4">
        <v>1</v>
      </c>
      <c r="I8" s="4">
        <v>1</v>
      </c>
      <c r="J8" s="4">
        <v>1</v>
      </c>
      <c r="K8" s="4" t="s">
        <v>25</v>
      </c>
      <c r="L8" s="4">
        <v>255</v>
      </c>
      <c r="M8" s="4">
        <v>255</v>
      </c>
      <c r="N8" s="4" t="s">
        <v>47</v>
      </c>
      <c r="O8" s="4" t="s">
        <v>27</v>
      </c>
      <c r="P8" s="4" t="s">
        <v>28</v>
      </c>
      <c r="Q8" s="4">
        <v>0</v>
      </c>
      <c r="R8" s="7">
        <v>44232</v>
      </c>
      <c r="S8" s="6">
        <v>44248</v>
      </c>
      <c r="T8" s="4" t="s">
        <v>29</v>
      </c>
      <c r="U8" s="4">
        <v>1974584</v>
      </c>
    </row>
    <row r="9" s="4" customFormat="1" spans="1:21">
      <c r="A9" s="4">
        <v>14377269037</v>
      </c>
      <c r="B9" s="4" t="s">
        <v>21</v>
      </c>
      <c r="C9" s="4" t="s">
        <v>22</v>
      </c>
      <c r="D9" s="4" t="s">
        <v>48</v>
      </c>
      <c r="E9" s="4" t="s">
        <v>49</v>
      </c>
      <c r="F9" s="6">
        <v>44232</v>
      </c>
      <c r="G9" s="6">
        <v>44233</v>
      </c>
      <c r="H9" s="4">
        <v>1</v>
      </c>
      <c r="I9" s="4">
        <v>1</v>
      </c>
      <c r="J9" s="4">
        <v>1</v>
      </c>
      <c r="K9" s="4" t="s">
        <v>25</v>
      </c>
      <c r="L9" s="4">
        <v>110</v>
      </c>
      <c r="M9" s="4">
        <v>110</v>
      </c>
      <c r="N9" s="4" t="s">
        <v>50</v>
      </c>
      <c r="O9" s="4" t="s">
        <v>27</v>
      </c>
      <c r="P9" s="4" t="s">
        <v>28</v>
      </c>
      <c r="Q9" s="4">
        <v>0</v>
      </c>
      <c r="R9" s="7">
        <v>44232</v>
      </c>
      <c r="S9" s="6">
        <v>44248</v>
      </c>
      <c r="T9" s="4" t="s">
        <v>29</v>
      </c>
      <c r="U9" s="4">
        <v>1974600</v>
      </c>
    </row>
    <row r="10" s="4" customFormat="1" spans="1:21">
      <c r="A10" s="4">
        <v>14377407985</v>
      </c>
      <c r="B10" s="4" t="s">
        <v>21</v>
      </c>
      <c r="C10" s="4" t="s">
        <v>22</v>
      </c>
      <c r="D10" s="4" t="s">
        <v>51</v>
      </c>
      <c r="E10" s="4" t="s">
        <v>52</v>
      </c>
      <c r="F10" s="6">
        <v>44232</v>
      </c>
      <c r="G10" s="6">
        <v>44233</v>
      </c>
      <c r="H10" s="4">
        <v>1</v>
      </c>
      <c r="I10" s="4">
        <v>1</v>
      </c>
      <c r="J10" s="4">
        <v>1</v>
      </c>
      <c r="K10" s="4" t="s">
        <v>25</v>
      </c>
      <c r="L10" s="4">
        <v>149</v>
      </c>
      <c r="M10" s="4">
        <v>149</v>
      </c>
      <c r="N10" s="4" t="s">
        <v>53</v>
      </c>
      <c r="O10" s="4" t="s">
        <v>27</v>
      </c>
      <c r="P10" s="4" t="s">
        <v>28</v>
      </c>
      <c r="Q10" s="4">
        <v>0</v>
      </c>
      <c r="R10" s="7">
        <v>44232</v>
      </c>
      <c r="S10" s="6">
        <v>44248</v>
      </c>
      <c r="T10" s="4" t="s">
        <v>29</v>
      </c>
      <c r="U10" s="4">
        <v>1974644</v>
      </c>
    </row>
    <row r="11" s="4" customFormat="1" spans="1:21">
      <c r="A11" s="4">
        <v>14377439096</v>
      </c>
      <c r="B11" s="4" t="s">
        <v>21</v>
      </c>
      <c r="C11" s="4" t="s">
        <v>22</v>
      </c>
      <c r="D11" s="4" t="s">
        <v>54</v>
      </c>
      <c r="E11" s="4" t="s">
        <v>46</v>
      </c>
      <c r="F11" s="6">
        <v>44232</v>
      </c>
      <c r="G11" s="6">
        <v>44233</v>
      </c>
      <c r="H11" s="4">
        <v>1</v>
      </c>
      <c r="I11" s="4">
        <v>1</v>
      </c>
      <c r="J11" s="4">
        <v>1</v>
      </c>
      <c r="K11" s="4" t="s">
        <v>25</v>
      </c>
      <c r="L11" s="4">
        <v>241</v>
      </c>
      <c r="M11" s="4">
        <v>241</v>
      </c>
      <c r="N11" s="4" t="s">
        <v>55</v>
      </c>
      <c r="O11" s="4" t="s">
        <v>27</v>
      </c>
      <c r="P11" s="4" t="s">
        <v>28</v>
      </c>
      <c r="Q11" s="4">
        <v>0</v>
      </c>
      <c r="R11" s="7">
        <v>44232</v>
      </c>
      <c r="S11" s="6">
        <v>44248</v>
      </c>
      <c r="T11" s="4" t="s">
        <v>29</v>
      </c>
      <c r="U11" s="4">
        <v>1974654</v>
      </c>
    </row>
    <row r="12" s="4" customFormat="1" spans="1:21">
      <c r="A12" s="4">
        <v>14377485133</v>
      </c>
      <c r="B12" s="4" t="s">
        <v>21</v>
      </c>
      <c r="C12" s="4" t="s">
        <v>22</v>
      </c>
      <c r="D12" s="4" t="s">
        <v>51</v>
      </c>
      <c r="E12" s="4" t="s">
        <v>56</v>
      </c>
      <c r="F12" s="6">
        <v>44232</v>
      </c>
      <c r="G12" s="6">
        <v>44233</v>
      </c>
      <c r="H12" s="4">
        <v>1</v>
      </c>
      <c r="I12" s="4">
        <v>1</v>
      </c>
      <c r="J12" s="4">
        <v>1</v>
      </c>
      <c r="K12" s="4" t="s">
        <v>25</v>
      </c>
      <c r="L12" s="4">
        <v>123</v>
      </c>
      <c r="M12" s="4">
        <v>123</v>
      </c>
      <c r="N12" s="4" t="s">
        <v>57</v>
      </c>
      <c r="O12" s="4" t="s">
        <v>27</v>
      </c>
      <c r="P12" s="4" t="s">
        <v>28</v>
      </c>
      <c r="Q12" s="4">
        <v>0</v>
      </c>
      <c r="R12" s="7">
        <v>44232</v>
      </c>
      <c r="S12" s="6">
        <v>44248</v>
      </c>
      <c r="T12" s="4" t="s">
        <v>29</v>
      </c>
      <c r="U12" s="4">
        <v>1974674</v>
      </c>
    </row>
    <row r="13" s="4" customFormat="1" spans="1:21">
      <c r="A13" s="4">
        <v>14379179196</v>
      </c>
      <c r="B13" s="4" t="s">
        <v>21</v>
      </c>
      <c r="C13" s="4" t="s">
        <v>22</v>
      </c>
      <c r="D13" s="4" t="s">
        <v>42</v>
      </c>
      <c r="E13" s="4" t="s">
        <v>43</v>
      </c>
      <c r="F13" s="6">
        <v>44232</v>
      </c>
      <c r="G13" s="6">
        <v>44233</v>
      </c>
      <c r="H13" s="4">
        <v>1</v>
      </c>
      <c r="I13" s="4">
        <v>1</v>
      </c>
      <c r="J13" s="4">
        <v>1</v>
      </c>
      <c r="K13" s="4" t="s">
        <v>25</v>
      </c>
      <c r="L13" s="4">
        <v>204</v>
      </c>
      <c r="M13" s="4">
        <v>204</v>
      </c>
      <c r="N13" s="4" t="s">
        <v>58</v>
      </c>
      <c r="O13" s="4" t="s">
        <v>27</v>
      </c>
      <c r="P13" s="4" t="s">
        <v>28</v>
      </c>
      <c r="Q13" s="4">
        <v>0</v>
      </c>
      <c r="R13" s="7">
        <v>44232</v>
      </c>
      <c r="S13" s="6">
        <v>44248</v>
      </c>
      <c r="T13" s="4" t="s">
        <v>29</v>
      </c>
      <c r="U13" s="4">
        <v>1974711</v>
      </c>
    </row>
    <row r="14" s="4" customFormat="1" spans="1:21">
      <c r="A14" s="4">
        <v>14379648332</v>
      </c>
      <c r="B14" s="4" t="s">
        <v>21</v>
      </c>
      <c r="C14" s="4" t="s">
        <v>22</v>
      </c>
      <c r="D14" s="4" t="s">
        <v>59</v>
      </c>
      <c r="E14" s="4" t="s">
        <v>49</v>
      </c>
      <c r="F14" s="6">
        <v>44232</v>
      </c>
      <c r="G14" s="6">
        <v>44233</v>
      </c>
      <c r="H14" s="4">
        <v>1</v>
      </c>
      <c r="I14" s="4">
        <v>1</v>
      </c>
      <c r="J14" s="4">
        <v>1</v>
      </c>
      <c r="K14" s="4" t="s">
        <v>25</v>
      </c>
      <c r="L14" s="4">
        <v>138</v>
      </c>
      <c r="M14" s="4">
        <v>138</v>
      </c>
      <c r="N14" s="4" t="s">
        <v>60</v>
      </c>
      <c r="O14" s="4" t="s">
        <v>27</v>
      </c>
      <c r="P14" s="4" t="s">
        <v>28</v>
      </c>
      <c r="Q14" s="4">
        <v>0</v>
      </c>
      <c r="R14" s="7">
        <v>44232</v>
      </c>
      <c r="S14" s="6">
        <v>44248</v>
      </c>
      <c r="T14" s="4" t="s">
        <v>29</v>
      </c>
      <c r="U14" s="4">
        <v>1974791</v>
      </c>
    </row>
    <row r="15" s="4" customFormat="1" spans="1:21">
      <c r="A15" s="4">
        <v>14379819410</v>
      </c>
      <c r="B15" s="4" t="s">
        <v>21</v>
      </c>
      <c r="C15" s="4" t="s">
        <v>22</v>
      </c>
      <c r="D15" s="4" t="s">
        <v>51</v>
      </c>
      <c r="E15" s="4" t="s">
        <v>56</v>
      </c>
      <c r="F15" s="6">
        <v>44232</v>
      </c>
      <c r="G15" s="6">
        <v>44233</v>
      </c>
      <c r="H15" s="4">
        <v>1</v>
      </c>
      <c r="I15" s="4">
        <v>1</v>
      </c>
      <c r="J15" s="4">
        <v>1</v>
      </c>
      <c r="K15" s="4" t="s">
        <v>25</v>
      </c>
      <c r="L15" s="4">
        <v>123</v>
      </c>
      <c r="M15" s="4">
        <v>123</v>
      </c>
      <c r="N15" s="4" t="s">
        <v>61</v>
      </c>
      <c r="O15" s="4" t="s">
        <v>27</v>
      </c>
      <c r="P15" s="4" t="s">
        <v>28</v>
      </c>
      <c r="Q15" s="4">
        <v>0</v>
      </c>
      <c r="R15" s="7">
        <v>44232</v>
      </c>
      <c r="S15" s="6">
        <v>44248</v>
      </c>
      <c r="T15" s="4" t="s">
        <v>29</v>
      </c>
      <c r="U15" s="4">
        <v>1974837</v>
      </c>
    </row>
    <row r="16" s="4" customFormat="1" spans="1:21">
      <c r="A16" s="4">
        <v>14380063083</v>
      </c>
      <c r="B16" s="4" t="s">
        <v>21</v>
      </c>
      <c r="C16" s="4" t="s">
        <v>22</v>
      </c>
      <c r="D16" s="4" t="s">
        <v>62</v>
      </c>
      <c r="E16" s="4" t="s">
        <v>63</v>
      </c>
      <c r="F16" s="6">
        <v>44232</v>
      </c>
      <c r="G16" s="6">
        <v>44233</v>
      </c>
      <c r="H16" s="4">
        <v>1</v>
      </c>
      <c r="I16" s="4">
        <v>1</v>
      </c>
      <c r="J16" s="4">
        <v>1</v>
      </c>
      <c r="K16" s="4" t="s">
        <v>25</v>
      </c>
      <c r="L16" s="4">
        <v>217</v>
      </c>
      <c r="M16" s="4">
        <v>217</v>
      </c>
      <c r="N16" s="4" t="s">
        <v>64</v>
      </c>
      <c r="O16" s="4" t="s">
        <v>27</v>
      </c>
      <c r="P16" s="4" t="s">
        <v>28</v>
      </c>
      <c r="Q16" s="4">
        <v>0</v>
      </c>
      <c r="R16" s="7">
        <v>44232</v>
      </c>
      <c r="S16" s="6">
        <v>44248</v>
      </c>
      <c r="T16" s="4" t="s">
        <v>29</v>
      </c>
      <c r="U16" s="4">
        <v>1974925</v>
      </c>
    </row>
    <row r="17" s="4" customFormat="1" spans="1:21">
      <c r="A17" s="4">
        <v>14380197153</v>
      </c>
      <c r="B17" s="4" t="s">
        <v>21</v>
      </c>
      <c r="C17" s="4" t="s">
        <v>22</v>
      </c>
      <c r="D17" s="4" t="s">
        <v>65</v>
      </c>
      <c r="E17" s="4" t="s">
        <v>49</v>
      </c>
      <c r="F17" s="6">
        <v>44232</v>
      </c>
      <c r="G17" s="6">
        <v>44233</v>
      </c>
      <c r="H17" s="4">
        <v>1</v>
      </c>
      <c r="I17" s="4">
        <v>1</v>
      </c>
      <c r="J17" s="4">
        <v>1</v>
      </c>
      <c r="K17" s="4" t="s">
        <v>25</v>
      </c>
      <c r="L17" s="4">
        <v>122</v>
      </c>
      <c r="M17" s="4">
        <v>122</v>
      </c>
      <c r="N17" s="4" t="s">
        <v>66</v>
      </c>
      <c r="O17" s="4" t="s">
        <v>27</v>
      </c>
      <c r="P17" s="4" t="s">
        <v>28</v>
      </c>
      <c r="Q17" s="4">
        <v>0</v>
      </c>
      <c r="R17" s="7">
        <v>44232</v>
      </c>
      <c r="S17" s="6">
        <v>44248</v>
      </c>
      <c r="T17" s="4" t="s">
        <v>29</v>
      </c>
      <c r="U17" s="4">
        <v>1974995</v>
      </c>
    </row>
    <row r="18" s="4" customFormat="1" spans="1:21">
      <c r="A18" s="4">
        <v>14380296362</v>
      </c>
      <c r="B18" s="4" t="s">
        <v>21</v>
      </c>
      <c r="C18" s="4" t="s">
        <v>22</v>
      </c>
      <c r="D18" s="4" t="s">
        <v>67</v>
      </c>
      <c r="E18" s="4" t="s">
        <v>49</v>
      </c>
      <c r="F18" s="6">
        <v>44232</v>
      </c>
      <c r="G18" s="6">
        <v>44233</v>
      </c>
      <c r="H18" s="4">
        <v>1</v>
      </c>
      <c r="I18" s="4">
        <v>1</v>
      </c>
      <c r="J18" s="4">
        <v>1</v>
      </c>
      <c r="K18" s="4" t="s">
        <v>25</v>
      </c>
      <c r="L18" s="4">
        <v>130</v>
      </c>
      <c r="M18" s="4">
        <v>130</v>
      </c>
      <c r="N18" s="4" t="s">
        <v>68</v>
      </c>
      <c r="O18" s="4" t="s">
        <v>27</v>
      </c>
      <c r="P18" s="4" t="s">
        <v>28</v>
      </c>
      <c r="Q18" s="4">
        <v>0</v>
      </c>
      <c r="R18" s="7">
        <v>44232</v>
      </c>
      <c r="S18" s="6">
        <v>44248</v>
      </c>
      <c r="T18" s="4" t="s">
        <v>29</v>
      </c>
      <c r="U18" s="4">
        <v>1975063</v>
      </c>
    </row>
    <row r="19" s="4" customFormat="1" spans="1:21">
      <c r="A19" s="4">
        <v>14380346699</v>
      </c>
      <c r="B19" s="4" t="s">
        <v>21</v>
      </c>
      <c r="C19" s="4" t="s">
        <v>22</v>
      </c>
      <c r="D19" s="4" t="s">
        <v>69</v>
      </c>
      <c r="E19" s="4" t="s">
        <v>43</v>
      </c>
      <c r="F19" s="6">
        <v>44232</v>
      </c>
      <c r="G19" s="6">
        <v>44233</v>
      </c>
      <c r="H19" s="4">
        <v>1</v>
      </c>
      <c r="I19" s="4">
        <v>1</v>
      </c>
      <c r="J19" s="4">
        <v>1</v>
      </c>
      <c r="K19" s="4" t="s">
        <v>25</v>
      </c>
      <c r="L19" s="4">
        <v>241</v>
      </c>
      <c r="M19" s="4">
        <v>241</v>
      </c>
      <c r="N19" s="4" t="s">
        <v>70</v>
      </c>
      <c r="O19" s="4" t="s">
        <v>27</v>
      </c>
      <c r="P19" s="4" t="s">
        <v>28</v>
      </c>
      <c r="Q19" s="4">
        <v>0</v>
      </c>
      <c r="R19" s="7">
        <v>44232</v>
      </c>
      <c r="S19" s="6">
        <v>44248</v>
      </c>
      <c r="T19" s="4" t="s">
        <v>29</v>
      </c>
      <c r="U19" s="4">
        <v>1975097</v>
      </c>
    </row>
    <row r="20" s="4" customFormat="1" spans="1:21">
      <c r="A20" s="4">
        <v>14380063083</v>
      </c>
      <c r="B20" s="4" t="s">
        <v>21</v>
      </c>
      <c r="C20" s="4" t="s">
        <v>71</v>
      </c>
      <c r="D20" s="4" t="s">
        <v>62</v>
      </c>
      <c r="E20" s="4" t="s">
        <v>63</v>
      </c>
      <c r="F20" s="6">
        <v>44232</v>
      </c>
      <c r="G20" s="6">
        <v>44233</v>
      </c>
      <c r="H20" s="4">
        <v>1</v>
      </c>
      <c r="I20" s="4">
        <v>1</v>
      </c>
      <c r="J20" s="4">
        <v>1</v>
      </c>
      <c r="K20" s="4" t="s">
        <v>25</v>
      </c>
      <c r="L20" s="4">
        <v>-217</v>
      </c>
      <c r="M20" s="4">
        <v>-217</v>
      </c>
      <c r="N20" s="4" t="s">
        <v>64</v>
      </c>
      <c r="O20" s="4" t="s">
        <v>27</v>
      </c>
      <c r="P20" s="4" t="s">
        <v>28</v>
      </c>
      <c r="Q20" s="4">
        <v>0</v>
      </c>
      <c r="R20" s="7">
        <v>44232</v>
      </c>
      <c r="S20" s="6">
        <v>44248</v>
      </c>
      <c r="T20" s="4" t="s">
        <v>29</v>
      </c>
      <c r="U20" s="4">
        <v>1974925</v>
      </c>
    </row>
    <row r="21" s="4" customFormat="1" spans="1:21">
      <c r="A21" s="4">
        <v>14380296362</v>
      </c>
      <c r="B21" s="4" t="s">
        <v>21</v>
      </c>
      <c r="C21" s="4" t="s">
        <v>72</v>
      </c>
      <c r="D21" s="4" t="s">
        <v>67</v>
      </c>
      <c r="E21" s="4" t="s">
        <v>49</v>
      </c>
      <c r="F21" s="6">
        <v>44232</v>
      </c>
      <c r="G21" s="6">
        <v>44233</v>
      </c>
      <c r="H21" s="4">
        <v>1</v>
      </c>
      <c r="I21" s="4">
        <v>1</v>
      </c>
      <c r="J21" s="4">
        <v>1</v>
      </c>
      <c r="K21" s="4" t="s">
        <v>25</v>
      </c>
      <c r="L21" s="4">
        <v>-130</v>
      </c>
      <c r="M21" s="4">
        <v>-130</v>
      </c>
      <c r="N21" s="4" t="s">
        <v>68</v>
      </c>
      <c r="O21" s="4" t="s">
        <v>27</v>
      </c>
      <c r="P21" s="4" t="s">
        <v>28</v>
      </c>
      <c r="Q21" s="4">
        <v>0</v>
      </c>
      <c r="R21" s="7">
        <v>44232</v>
      </c>
      <c r="S21" s="6">
        <v>44248</v>
      </c>
      <c r="T21" s="4" t="s">
        <v>29</v>
      </c>
      <c r="U21" s="4">
        <v>1975063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F27" sqref="F27"/>
    </sheetView>
  </sheetViews>
  <sheetFormatPr defaultColWidth="9" defaultRowHeight="13.5"/>
  <cols>
    <col min="1" max="1" width="12.625" style="4"/>
    <col min="2" max="16370" width="9" style="4"/>
  </cols>
  <sheetData>
    <row r="1" s="4" customFormat="1" spans="1:11">
      <c r="A1" s="4" t="s">
        <v>0</v>
      </c>
      <c r="B1" s="4" t="s">
        <v>12</v>
      </c>
      <c r="K1" s="4" t="s">
        <v>73</v>
      </c>
    </row>
    <row r="2" s="4" customFormat="1" spans="1:11">
      <c r="A2" s="4">
        <v>14346612989</v>
      </c>
      <c r="B2" s="4">
        <v>487</v>
      </c>
      <c r="C2" s="4" t="str">
        <f>VLOOKUP(A2,HOP!A:H,8,0)</f>
        <v>487.00</v>
      </c>
      <c r="D2" s="4">
        <f>VLOOKUP(A2,HOP!A:B,2,0)</f>
        <v>1968583</v>
      </c>
      <c r="E2" s="4">
        <f>B2-C2</f>
        <v>0</v>
      </c>
      <c r="K2" s="4" t="str">
        <f>$K$1&amp;D2</f>
        <v>,1968583</v>
      </c>
    </row>
    <row r="3" s="4" customFormat="1" spans="1:11">
      <c r="A3" s="4">
        <v>14375964763</v>
      </c>
      <c r="B3" s="4">
        <v>165</v>
      </c>
      <c r="C3" s="4" t="str">
        <f>VLOOKUP(A3,HOP!A:H,8,0)</f>
        <v>165.00</v>
      </c>
      <c r="D3" s="4">
        <f>VLOOKUP(A3,HOP!A:B,2,0)</f>
        <v>1974108</v>
      </c>
      <c r="E3" s="4">
        <f t="shared" ref="E3:E21" si="0">B3-C3</f>
        <v>0</v>
      </c>
      <c r="K3" s="4" t="str">
        <f t="shared" ref="K3:K21" si="1">$K$1&amp;D3</f>
        <v>,1974108</v>
      </c>
    </row>
    <row r="4" s="4" customFormat="1" spans="1:11">
      <c r="A4" s="4">
        <v>14376897263</v>
      </c>
      <c r="B4" s="4">
        <v>110</v>
      </c>
      <c r="C4" s="4" t="str">
        <f>VLOOKUP(A4,HOP!A:H,8,0)</f>
        <v>110.00</v>
      </c>
      <c r="D4" s="4">
        <f>VLOOKUP(A4,HOP!A:B,2,0)</f>
        <v>1974466</v>
      </c>
      <c r="E4" s="4">
        <f t="shared" si="0"/>
        <v>0</v>
      </c>
      <c r="K4" s="4" t="str">
        <f t="shared" si="1"/>
        <v>,1974466</v>
      </c>
    </row>
    <row r="5" s="4" customFormat="1" spans="1:11">
      <c r="A5" s="4">
        <v>14376976858</v>
      </c>
      <c r="B5" s="4">
        <v>129</v>
      </c>
      <c r="C5" s="4" t="str">
        <f>VLOOKUP(A5,HOP!A:H,8,0)</f>
        <v>129.00</v>
      </c>
      <c r="D5" s="4">
        <f>VLOOKUP(A5,HOP!A:B,2,0)</f>
        <v>1974489</v>
      </c>
      <c r="E5" s="4">
        <f t="shared" si="0"/>
        <v>0</v>
      </c>
      <c r="K5" s="4" t="str">
        <f t="shared" si="1"/>
        <v>,1974489</v>
      </c>
    </row>
    <row r="6" s="4" customFormat="1" spans="1:11">
      <c r="A6" s="4">
        <v>14377123249</v>
      </c>
      <c r="B6" s="4">
        <v>181</v>
      </c>
      <c r="C6" s="4" t="str">
        <f>VLOOKUP(A6,HOP!A:H,8,0)</f>
        <v>181.00</v>
      </c>
      <c r="D6" s="4">
        <f>VLOOKUP(A6,HOP!A:B,2,0)</f>
        <v>1974534</v>
      </c>
      <c r="E6" s="4">
        <f t="shared" si="0"/>
        <v>0</v>
      </c>
      <c r="K6" s="4" t="str">
        <f t="shared" si="1"/>
        <v>,1974534</v>
      </c>
    </row>
    <row r="7" s="4" customFormat="1" spans="1:11">
      <c r="A7" s="4">
        <v>14377153026</v>
      </c>
      <c r="B7" s="4">
        <v>196</v>
      </c>
      <c r="C7" s="4" t="str">
        <f>VLOOKUP(A7,HOP!A:H,8,0)</f>
        <v>196.00</v>
      </c>
      <c r="D7" s="4">
        <f>VLOOKUP(A7,HOP!A:B,2,0)</f>
        <v>1974541</v>
      </c>
      <c r="E7" s="4">
        <f t="shared" si="0"/>
        <v>0</v>
      </c>
      <c r="K7" s="4" t="str">
        <f t="shared" si="1"/>
        <v>,1974541</v>
      </c>
    </row>
    <row r="8" s="4" customFormat="1" spans="1:11">
      <c r="A8" s="4">
        <v>14377231336</v>
      </c>
      <c r="B8" s="4">
        <v>255</v>
      </c>
      <c r="C8" s="4" t="str">
        <f>VLOOKUP(A8,HOP!A:H,8,0)</f>
        <v>255.00</v>
      </c>
      <c r="D8" s="4">
        <f>VLOOKUP(A8,HOP!A:B,2,0)</f>
        <v>1974584</v>
      </c>
      <c r="E8" s="4">
        <f t="shared" si="0"/>
        <v>0</v>
      </c>
      <c r="K8" s="4" t="str">
        <f t="shared" si="1"/>
        <v>,1974584</v>
      </c>
    </row>
    <row r="9" s="4" customFormat="1" spans="1:11">
      <c r="A9" s="4">
        <v>14377269037</v>
      </c>
      <c r="B9" s="4">
        <v>110</v>
      </c>
      <c r="C9" s="4" t="str">
        <f>VLOOKUP(A9,HOP!A:H,8,0)</f>
        <v>110.00</v>
      </c>
      <c r="D9" s="4">
        <f>VLOOKUP(A9,HOP!A:B,2,0)</f>
        <v>1974600</v>
      </c>
      <c r="E9" s="4">
        <f t="shared" si="0"/>
        <v>0</v>
      </c>
      <c r="K9" s="4" t="str">
        <f t="shared" si="1"/>
        <v>,1974600</v>
      </c>
    </row>
    <row r="10" s="4" customFormat="1" spans="1:11">
      <c r="A10" s="4">
        <v>14377407985</v>
      </c>
      <c r="B10" s="4">
        <v>149</v>
      </c>
      <c r="C10" s="4" t="str">
        <f>VLOOKUP(A10,HOP!A:H,8,0)</f>
        <v>149.00</v>
      </c>
      <c r="D10" s="4">
        <f>VLOOKUP(A10,HOP!A:B,2,0)</f>
        <v>1974644</v>
      </c>
      <c r="E10" s="4">
        <f t="shared" si="0"/>
        <v>0</v>
      </c>
      <c r="K10" s="4" t="str">
        <f t="shared" si="1"/>
        <v>,1974644</v>
      </c>
    </row>
    <row r="11" s="4" customFormat="1" spans="1:11">
      <c r="A11" s="4">
        <v>14377439096</v>
      </c>
      <c r="B11" s="4">
        <v>241</v>
      </c>
      <c r="C11" s="4" t="str">
        <f>VLOOKUP(A11,HOP!A:H,8,0)</f>
        <v>241.00</v>
      </c>
      <c r="D11" s="4">
        <f>VLOOKUP(A11,HOP!A:B,2,0)</f>
        <v>1974654</v>
      </c>
      <c r="E11" s="4">
        <f t="shared" si="0"/>
        <v>0</v>
      </c>
      <c r="K11" s="4" t="str">
        <f t="shared" si="1"/>
        <v>,1974654</v>
      </c>
    </row>
    <row r="12" s="4" customFormat="1" spans="1:11">
      <c r="A12" s="4">
        <v>14377485133</v>
      </c>
      <c r="B12" s="4">
        <v>123</v>
      </c>
      <c r="C12" s="4" t="str">
        <f>VLOOKUP(A12,HOP!A:H,8,0)</f>
        <v>123.00</v>
      </c>
      <c r="D12" s="4">
        <f>VLOOKUP(A12,HOP!A:B,2,0)</f>
        <v>1974674</v>
      </c>
      <c r="E12" s="4">
        <f t="shared" si="0"/>
        <v>0</v>
      </c>
      <c r="K12" s="4" t="str">
        <f t="shared" si="1"/>
        <v>,1974674</v>
      </c>
    </row>
    <row r="13" s="4" customFormat="1" spans="1:11">
      <c r="A13" s="4">
        <v>14379179196</v>
      </c>
      <c r="B13" s="4">
        <v>204</v>
      </c>
      <c r="C13" s="4" t="str">
        <f>VLOOKUP(A13,HOP!A:H,8,0)</f>
        <v>204.00</v>
      </c>
      <c r="D13" s="4">
        <f>VLOOKUP(A13,HOP!A:B,2,0)</f>
        <v>1974711</v>
      </c>
      <c r="E13" s="4">
        <f t="shared" si="0"/>
        <v>0</v>
      </c>
      <c r="K13" s="4" t="str">
        <f t="shared" si="1"/>
        <v>,1974711</v>
      </c>
    </row>
    <row r="14" s="4" customFormat="1" spans="1:11">
      <c r="A14" s="4">
        <v>14379648332</v>
      </c>
      <c r="B14" s="4">
        <v>138</v>
      </c>
      <c r="C14" s="4" t="str">
        <f>VLOOKUP(A14,HOP!A:H,8,0)</f>
        <v>138.00</v>
      </c>
      <c r="D14" s="4">
        <f>VLOOKUP(A14,HOP!A:B,2,0)</f>
        <v>1974791</v>
      </c>
      <c r="E14" s="4">
        <f t="shared" si="0"/>
        <v>0</v>
      </c>
      <c r="K14" s="4" t="str">
        <f t="shared" si="1"/>
        <v>,1974791</v>
      </c>
    </row>
    <row r="15" s="4" customFormat="1" spans="1:11">
      <c r="A15" s="4">
        <v>14379819410</v>
      </c>
      <c r="B15" s="4">
        <v>123</v>
      </c>
      <c r="C15" s="4" t="str">
        <f>VLOOKUP(A15,HOP!A:H,8,0)</f>
        <v>123.00</v>
      </c>
      <c r="D15" s="4">
        <f>VLOOKUP(A15,HOP!A:B,2,0)</f>
        <v>1974837</v>
      </c>
      <c r="E15" s="4">
        <f t="shared" si="0"/>
        <v>0</v>
      </c>
      <c r="K15" s="4" t="str">
        <f t="shared" si="1"/>
        <v>,1974837</v>
      </c>
    </row>
    <row r="16" s="4" customFormat="1" spans="1:11">
      <c r="A16" s="5">
        <v>14380296362</v>
      </c>
      <c r="B16" s="5">
        <v>0</v>
      </c>
      <c r="C16" s="5" t="str">
        <f>VLOOKUP(A16,HOP!A:H,8,0)</f>
        <v>0.00</v>
      </c>
      <c r="D16" s="5">
        <f>VLOOKUP(A16,HOP!A:B,2,0)</f>
        <v>1975063</v>
      </c>
      <c r="E16" s="5">
        <f>B16-C16</f>
        <v>0</v>
      </c>
      <c r="K16" s="5" t="str">
        <f>$K$1&amp;D16</f>
        <v>,1975063</v>
      </c>
    </row>
    <row r="17" s="4" customFormat="1" spans="1:11">
      <c r="A17" s="4">
        <v>14380197153</v>
      </c>
      <c r="B17" s="4">
        <v>122</v>
      </c>
      <c r="C17" s="4" t="str">
        <f>VLOOKUP(A17,HOP!A:H,8,0)</f>
        <v>122.00</v>
      </c>
      <c r="D17" s="4">
        <f>VLOOKUP(A17,HOP!A:B,2,0)</f>
        <v>1974995</v>
      </c>
      <c r="E17" s="4">
        <f t="shared" si="0"/>
        <v>0</v>
      </c>
      <c r="K17" s="4" t="str">
        <f t="shared" si="1"/>
        <v>,1974995</v>
      </c>
    </row>
    <row r="18" s="4" customFormat="1" spans="1:11">
      <c r="A18" s="4">
        <v>14380346699</v>
      </c>
      <c r="B18" s="4">
        <v>241</v>
      </c>
      <c r="C18" s="4" t="str">
        <f>VLOOKUP(A18,HOP!A:H,8,0)</f>
        <v>241.00</v>
      </c>
      <c r="D18" s="4">
        <f>VLOOKUP(A18,HOP!A:B,2,0)</f>
        <v>1975097</v>
      </c>
      <c r="E18" s="4">
        <f>B18-C18</f>
        <v>0</v>
      </c>
      <c r="K18" s="4" t="str">
        <f>$K$1&amp;D18</f>
        <v>,1975097</v>
      </c>
    </row>
    <row r="19" s="4" customFormat="1" spans="1:11">
      <c r="A19" s="5">
        <v>14380063083</v>
      </c>
      <c r="B19" s="5">
        <v>0</v>
      </c>
      <c r="C19" s="5" t="str">
        <f>VLOOKUP(A19,HOP!A:H,8,0)</f>
        <v>0.00</v>
      </c>
      <c r="D19" s="5">
        <f>VLOOKUP(A19,HOP!A:B,2,0)</f>
        <v>1974925</v>
      </c>
      <c r="E19" s="5">
        <f>B19-C19</f>
        <v>0</v>
      </c>
      <c r="K19" s="5" t="str">
        <f>$K$1&amp;D19</f>
        <v>,1974925</v>
      </c>
    </row>
    <row r="21" spans="2:2">
      <c r="B21" s="4">
        <f>SUM(B2:B20)</f>
        <v>2974</v>
      </c>
    </row>
    <row r="23" spans="1:1">
      <c r="A23" s="4" t="s">
        <v>74</v>
      </c>
    </row>
    <row r="24" spans="1:1">
      <c r="A24" s="4" t="s">
        <v>75</v>
      </c>
    </row>
    <row r="25" spans="1:1">
      <c r="A25" s="4" t="s">
        <v>76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B28" sqref="B28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77</v>
      </c>
      <c r="B1" s="2" t="s">
        <v>78</v>
      </c>
      <c r="C1" s="2" t="s">
        <v>79</v>
      </c>
      <c r="D1" s="2" t="s">
        <v>80</v>
      </c>
      <c r="E1" s="2" t="s">
        <v>5</v>
      </c>
      <c r="F1" s="2" t="s">
        <v>81</v>
      </c>
      <c r="G1" s="2" t="s">
        <v>82</v>
      </c>
      <c r="H1" s="2" t="s">
        <v>83</v>
      </c>
      <c r="I1" s="2" t="s">
        <v>84</v>
      </c>
      <c r="J1" s="2" t="s">
        <v>85</v>
      </c>
      <c r="K1" s="2" t="s">
        <v>17</v>
      </c>
    </row>
    <row r="2" s="1" customFormat="1" ht="20" customHeight="1" spans="1:11">
      <c r="A2" s="3">
        <v>14380346699</v>
      </c>
      <c r="B2" s="3">
        <v>1975097</v>
      </c>
      <c r="C2" s="2" t="s">
        <v>86</v>
      </c>
      <c r="D2" s="2" t="s">
        <v>70</v>
      </c>
      <c r="E2" s="2" t="s">
        <v>87</v>
      </c>
      <c r="F2" s="2" t="s">
        <v>88</v>
      </c>
      <c r="G2" s="2" t="s">
        <v>89</v>
      </c>
      <c r="H2" s="2" t="s">
        <v>90</v>
      </c>
      <c r="I2" s="2" t="s">
        <v>70</v>
      </c>
      <c r="J2" s="2" t="s">
        <v>91</v>
      </c>
      <c r="K2" s="2" t="s">
        <v>92</v>
      </c>
    </row>
    <row r="3" s="1" customFormat="1" ht="20" customHeight="1" spans="1:11">
      <c r="A3" s="3">
        <v>14380296362</v>
      </c>
      <c r="B3" s="3">
        <v>1975063</v>
      </c>
      <c r="C3" s="2" t="s">
        <v>93</v>
      </c>
      <c r="D3" s="2" t="s">
        <v>68</v>
      </c>
      <c r="E3" s="2" t="s">
        <v>87</v>
      </c>
      <c r="F3" s="2" t="s">
        <v>88</v>
      </c>
      <c r="G3" s="2" t="s">
        <v>89</v>
      </c>
      <c r="H3" s="2" t="s">
        <v>94</v>
      </c>
      <c r="I3" s="2" t="s">
        <v>68</v>
      </c>
      <c r="J3" s="2" t="s">
        <v>91</v>
      </c>
      <c r="K3" s="2" t="s">
        <v>95</v>
      </c>
    </row>
    <row r="4" s="1" customFormat="1" ht="20" customHeight="1" spans="1:11">
      <c r="A4" s="3">
        <v>14380197153</v>
      </c>
      <c r="B4" s="3">
        <v>1974995</v>
      </c>
      <c r="C4" s="2" t="s">
        <v>96</v>
      </c>
      <c r="D4" s="2" t="s">
        <v>66</v>
      </c>
      <c r="E4" s="2" t="s">
        <v>87</v>
      </c>
      <c r="F4" s="2" t="s">
        <v>88</v>
      </c>
      <c r="G4" s="2" t="s">
        <v>89</v>
      </c>
      <c r="H4" s="2" t="s">
        <v>97</v>
      </c>
      <c r="I4" s="2" t="s">
        <v>66</v>
      </c>
      <c r="J4" s="2" t="s">
        <v>91</v>
      </c>
      <c r="K4" s="2" t="s">
        <v>98</v>
      </c>
    </row>
    <row r="5" s="1" customFormat="1" ht="20" customHeight="1" spans="1:11">
      <c r="A5" s="3">
        <v>14380063083</v>
      </c>
      <c r="B5" s="3">
        <v>1974925</v>
      </c>
      <c r="C5" s="2" t="s">
        <v>99</v>
      </c>
      <c r="D5" s="2" t="s">
        <v>64</v>
      </c>
      <c r="E5" s="2" t="s">
        <v>87</v>
      </c>
      <c r="F5" s="2" t="s">
        <v>88</v>
      </c>
      <c r="G5" s="2" t="s">
        <v>89</v>
      </c>
      <c r="H5" s="2" t="s">
        <v>94</v>
      </c>
      <c r="I5" s="2" t="s">
        <v>64</v>
      </c>
      <c r="J5" s="2" t="s">
        <v>91</v>
      </c>
      <c r="K5" s="2" t="s">
        <v>100</v>
      </c>
    </row>
    <row r="6" s="1" customFormat="1" ht="20" customHeight="1" spans="1:11">
      <c r="A6" s="3">
        <v>14379819410</v>
      </c>
      <c r="B6" s="3">
        <v>1974837</v>
      </c>
      <c r="C6" s="2" t="s">
        <v>101</v>
      </c>
      <c r="D6" s="2" t="s">
        <v>61</v>
      </c>
      <c r="E6" s="2" t="s">
        <v>87</v>
      </c>
      <c r="F6" s="2" t="s">
        <v>88</v>
      </c>
      <c r="G6" s="2" t="s">
        <v>89</v>
      </c>
      <c r="H6" s="2" t="s">
        <v>102</v>
      </c>
      <c r="I6" s="2" t="s">
        <v>61</v>
      </c>
      <c r="J6" s="2" t="s">
        <v>91</v>
      </c>
      <c r="K6" s="2" t="s">
        <v>103</v>
      </c>
    </row>
    <row r="7" s="1" customFormat="1" ht="20" customHeight="1" spans="1:11">
      <c r="A7" s="3">
        <v>14379648332</v>
      </c>
      <c r="B7" s="3">
        <v>1974791</v>
      </c>
      <c r="C7" s="2" t="s">
        <v>104</v>
      </c>
      <c r="D7" s="2" t="s">
        <v>60</v>
      </c>
      <c r="E7" s="2" t="s">
        <v>87</v>
      </c>
      <c r="F7" s="2" t="s">
        <v>88</v>
      </c>
      <c r="G7" s="2" t="s">
        <v>89</v>
      </c>
      <c r="H7" s="2" t="s">
        <v>105</v>
      </c>
      <c r="I7" s="2" t="s">
        <v>60</v>
      </c>
      <c r="J7" s="2" t="s">
        <v>91</v>
      </c>
      <c r="K7" s="2" t="s">
        <v>106</v>
      </c>
    </row>
    <row r="8" s="1" customFormat="1" ht="20" customHeight="1" spans="1:11">
      <c r="A8" s="3">
        <v>14379179196</v>
      </c>
      <c r="B8" s="3">
        <v>1974711</v>
      </c>
      <c r="C8" s="2" t="s">
        <v>107</v>
      </c>
      <c r="D8" s="2" t="s">
        <v>58</v>
      </c>
      <c r="E8" s="2" t="s">
        <v>87</v>
      </c>
      <c r="F8" s="2" t="s">
        <v>88</v>
      </c>
      <c r="G8" s="2" t="s">
        <v>89</v>
      </c>
      <c r="H8" s="2" t="s">
        <v>108</v>
      </c>
      <c r="I8" s="2" t="s">
        <v>58</v>
      </c>
      <c r="J8" s="2" t="s">
        <v>91</v>
      </c>
      <c r="K8" s="2" t="s">
        <v>109</v>
      </c>
    </row>
    <row r="9" s="1" customFormat="1" ht="20" customHeight="1" spans="1:11">
      <c r="A9" s="3">
        <v>14377485133</v>
      </c>
      <c r="B9" s="3">
        <v>1974674</v>
      </c>
      <c r="C9" s="2" t="s">
        <v>101</v>
      </c>
      <c r="D9" s="2" t="s">
        <v>57</v>
      </c>
      <c r="E9" s="2" t="s">
        <v>87</v>
      </c>
      <c r="F9" s="2" t="s">
        <v>88</v>
      </c>
      <c r="G9" s="2" t="s">
        <v>89</v>
      </c>
      <c r="H9" s="2" t="s">
        <v>102</v>
      </c>
      <c r="I9" s="2" t="s">
        <v>57</v>
      </c>
      <c r="J9" s="2" t="s">
        <v>91</v>
      </c>
      <c r="K9" s="2" t="s">
        <v>110</v>
      </c>
    </row>
    <row r="10" s="1" customFormat="1" ht="20" customHeight="1" spans="1:11">
      <c r="A10" s="3">
        <v>14377439096</v>
      </c>
      <c r="B10" s="3">
        <v>1974654</v>
      </c>
      <c r="C10" s="2" t="s">
        <v>111</v>
      </c>
      <c r="D10" s="2" t="s">
        <v>55</v>
      </c>
      <c r="E10" s="2" t="s">
        <v>87</v>
      </c>
      <c r="F10" s="2" t="s">
        <v>88</v>
      </c>
      <c r="G10" s="2" t="s">
        <v>89</v>
      </c>
      <c r="H10" s="2" t="s">
        <v>90</v>
      </c>
      <c r="I10" s="2" t="s">
        <v>55</v>
      </c>
      <c r="J10" s="2" t="s">
        <v>91</v>
      </c>
      <c r="K10" s="2" t="s">
        <v>112</v>
      </c>
    </row>
    <row r="11" s="1" customFormat="1" ht="20" customHeight="1" spans="1:11">
      <c r="A11" s="3">
        <v>14377407985</v>
      </c>
      <c r="B11" s="3">
        <v>1974644</v>
      </c>
      <c r="C11" s="2" t="s">
        <v>101</v>
      </c>
      <c r="D11" s="2" t="s">
        <v>53</v>
      </c>
      <c r="E11" s="2" t="s">
        <v>87</v>
      </c>
      <c r="F11" s="2" t="s">
        <v>88</v>
      </c>
      <c r="G11" s="2" t="s">
        <v>89</v>
      </c>
      <c r="H11" s="2" t="s">
        <v>113</v>
      </c>
      <c r="I11" s="2" t="s">
        <v>53</v>
      </c>
      <c r="J11" s="2" t="s">
        <v>91</v>
      </c>
      <c r="K11" s="2" t="s">
        <v>114</v>
      </c>
    </row>
    <row r="12" s="1" customFormat="1" ht="20" customHeight="1" spans="1:11">
      <c r="A12" s="3">
        <v>14377269037</v>
      </c>
      <c r="B12" s="3">
        <v>1974600</v>
      </c>
      <c r="C12" s="2" t="s">
        <v>115</v>
      </c>
      <c r="D12" s="2" t="s">
        <v>50</v>
      </c>
      <c r="E12" s="2" t="s">
        <v>87</v>
      </c>
      <c r="F12" s="2" t="s">
        <v>88</v>
      </c>
      <c r="G12" s="2" t="s">
        <v>89</v>
      </c>
      <c r="H12" s="2" t="s">
        <v>116</v>
      </c>
      <c r="I12" s="2" t="s">
        <v>50</v>
      </c>
      <c r="J12" s="2" t="s">
        <v>91</v>
      </c>
      <c r="K12" s="2" t="s">
        <v>117</v>
      </c>
    </row>
    <row r="13" s="1" customFormat="1" ht="20" customHeight="1" spans="1:11">
      <c r="A13" s="3">
        <v>14377231336</v>
      </c>
      <c r="B13" s="3">
        <v>1974584</v>
      </c>
      <c r="C13" s="2" t="s">
        <v>118</v>
      </c>
      <c r="D13" s="2" t="s">
        <v>47</v>
      </c>
      <c r="E13" s="2" t="s">
        <v>87</v>
      </c>
      <c r="F13" s="2" t="s">
        <v>88</v>
      </c>
      <c r="G13" s="2" t="s">
        <v>89</v>
      </c>
      <c r="H13" s="2" t="s">
        <v>119</v>
      </c>
      <c r="I13" s="2" t="s">
        <v>47</v>
      </c>
      <c r="J13" s="2" t="s">
        <v>91</v>
      </c>
      <c r="K13" s="2" t="s">
        <v>120</v>
      </c>
    </row>
    <row r="14" s="1" customFormat="1" ht="20" customHeight="1" spans="1:11">
      <c r="A14" s="3">
        <v>14377153026</v>
      </c>
      <c r="B14" s="3">
        <v>1974541</v>
      </c>
      <c r="C14" s="2" t="s">
        <v>107</v>
      </c>
      <c r="D14" s="2" t="s">
        <v>44</v>
      </c>
      <c r="E14" s="2" t="s">
        <v>87</v>
      </c>
      <c r="F14" s="2" t="s">
        <v>88</v>
      </c>
      <c r="G14" s="2" t="s">
        <v>89</v>
      </c>
      <c r="H14" s="2" t="s">
        <v>121</v>
      </c>
      <c r="I14" s="2" t="s">
        <v>44</v>
      </c>
      <c r="J14" s="2" t="s">
        <v>91</v>
      </c>
      <c r="K14" s="2" t="s">
        <v>122</v>
      </c>
    </row>
    <row r="15" s="1" customFormat="1" ht="20" customHeight="1" spans="1:11">
      <c r="A15" s="3">
        <v>14377123249</v>
      </c>
      <c r="B15" s="3">
        <v>1974534</v>
      </c>
      <c r="C15" s="2" t="s">
        <v>123</v>
      </c>
      <c r="D15" s="2" t="s">
        <v>41</v>
      </c>
      <c r="E15" s="2" t="s">
        <v>87</v>
      </c>
      <c r="F15" s="2" t="s">
        <v>88</v>
      </c>
      <c r="G15" s="2" t="s">
        <v>89</v>
      </c>
      <c r="H15" s="2" t="s">
        <v>124</v>
      </c>
      <c r="I15" s="2" t="s">
        <v>41</v>
      </c>
      <c r="J15" s="2" t="s">
        <v>91</v>
      </c>
      <c r="K15" s="2" t="s">
        <v>125</v>
      </c>
    </row>
    <row r="16" s="1" customFormat="1" ht="20" customHeight="1" spans="1:11">
      <c r="A16" s="3">
        <v>14376976858</v>
      </c>
      <c r="B16" s="3">
        <v>1974489</v>
      </c>
      <c r="C16" s="2" t="s">
        <v>126</v>
      </c>
      <c r="D16" s="2" t="s">
        <v>38</v>
      </c>
      <c r="E16" s="2" t="s">
        <v>87</v>
      </c>
      <c r="F16" s="2" t="s">
        <v>88</v>
      </c>
      <c r="G16" s="2" t="s">
        <v>89</v>
      </c>
      <c r="H16" s="2" t="s">
        <v>127</v>
      </c>
      <c r="I16" s="2" t="s">
        <v>38</v>
      </c>
      <c r="J16" s="2" t="s">
        <v>91</v>
      </c>
      <c r="K16" s="2" t="s">
        <v>128</v>
      </c>
    </row>
    <row r="17" s="1" customFormat="1" ht="20" customHeight="1" spans="1:11">
      <c r="A17" s="3">
        <v>14376897263</v>
      </c>
      <c r="B17" s="3">
        <v>1974466</v>
      </c>
      <c r="C17" s="2" t="s">
        <v>129</v>
      </c>
      <c r="D17" s="2" t="s">
        <v>35</v>
      </c>
      <c r="E17" s="2" t="s">
        <v>87</v>
      </c>
      <c r="F17" s="2" t="s">
        <v>88</v>
      </c>
      <c r="G17" s="2" t="s">
        <v>89</v>
      </c>
      <c r="H17" s="2" t="s">
        <v>116</v>
      </c>
      <c r="I17" s="2" t="s">
        <v>35</v>
      </c>
      <c r="J17" s="2" t="s">
        <v>91</v>
      </c>
      <c r="K17" s="2" t="s">
        <v>130</v>
      </c>
    </row>
    <row r="18" s="1" customFormat="1" ht="20" customHeight="1" spans="1:11">
      <c r="A18" s="3">
        <v>14375964763</v>
      </c>
      <c r="B18" s="3">
        <v>1974108</v>
      </c>
      <c r="C18" s="2" t="s">
        <v>131</v>
      </c>
      <c r="D18" s="2" t="s">
        <v>32</v>
      </c>
      <c r="E18" s="2" t="s">
        <v>87</v>
      </c>
      <c r="F18" s="2" t="s">
        <v>88</v>
      </c>
      <c r="G18" s="2" t="s">
        <v>89</v>
      </c>
      <c r="H18" s="2" t="s">
        <v>132</v>
      </c>
      <c r="I18" s="2" t="s">
        <v>32</v>
      </c>
      <c r="J18" s="2" t="s">
        <v>91</v>
      </c>
      <c r="K18" s="2" t="s">
        <v>133</v>
      </c>
    </row>
    <row r="19" s="1" customFormat="1" ht="20" customHeight="1" spans="1:11">
      <c r="A19" s="3">
        <v>14346612989</v>
      </c>
      <c r="B19" s="3">
        <v>1968583</v>
      </c>
      <c r="C19" s="2" t="s">
        <v>134</v>
      </c>
      <c r="D19" s="2" t="s">
        <v>26</v>
      </c>
      <c r="E19" s="2" t="s">
        <v>87</v>
      </c>
      <c r="F19" s="2" t="s">
        <v>88</v>
      </c>
      <c r="G19" s="2" t="s">
        <v>89</v>
      </c>
      <c r="H19" s="2" t="s">
        <v>135</v>
      </c>
      <c r="I19" s="2" t="s">
        <v>26</v>
      </c>
      <c r="J19" s="2" t="s">
        <v>91</v>
      </c>
      <c r="K19" s="2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2021-02-21T01:30:40Z</dcterms:created>
  <dcterms:modified xsi:type="dcterms:W3CDTF">2021-02-21T01:44:30Z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