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对账!$A$1:$K$46</definedName>
  </definedNames>
  <calcPr calcId="144525" concurrentCalc="0"/>
</workbook>
</file>

<file path=xl/sharedStrings.xml><?xml version="1.0" encoding="utf-8"?>
<sst xmlns="http://schemas.openxmlformats.org/spreadsheetml/2006/main" count="1134" uniqueCount="267">
  <si>
    <t>同程旅行对账单
(账期：20210215-20210221)</t>
  </si>
  <si>
    <t>应付房费总金额</t>
  </si>
  <si>
    <t>应付罚金总金额</t>
  </si>
  <si>
    <t>调整项</t>
  </si>
  <si>
    <t>币种</t>
  </si>
  <si>
    <t>应付合计</t>
  </si>
  <si>
    <t>34583.00</t>
  </si>
  <si>
    <t>0.00</t>
  </si>
  <si>
    <t>CNY</t>
  </si>
  <si>
    <t>广州圣丰索菲特大酒店</t>
  </si>
  <si>
    <t/>
  </si>
  <si>
    <t>小计:2029.00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</si>
  <si>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</si>
  <si>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</si>
  <si>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</si>
  <si>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</si>
  <si>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</si>
  <si>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</si>
  <si>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</si>
  <si>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</si>
  <si>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</si>
  <si>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</si>
  <si>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899827513</t>
  </si>
  <si>
    <t>罗卿豪</t>
  </si>
  <si>
    <t>高级大床房</t>
  </si>
  <si>
    <t>2021/02/17</t>
  </si>
  <si>
    <t>2021/02/18</t>
  </si>
  <si>
    <t>1.00</t>
  </si>
  <si>
    <t>614.00</t>
  </si>
  <si>
    <t>902021866</t>
  </si>
  <si>
    <t>7739182</t>
  </si>
  <si>
    <t>陈依广</t>
  </si>
  <si>
    <t>2021/02/19</t>
  </si>
  <si>
    <t>2021/02/20</t>
  </si>
  <si>
    <t>903244116</t>
  </si>
  <si>
    <t>魏斌</t>
  </si>
  <si>
    <t>豪华房</t>
  </si>
  <si>
    <t>2021/02/21</t>
  </si>
  <si>
    <t>801.00</t>
  </si>
  <si>
    <t>深圳凯贝丽君临海域酒店公寓</t>
  </si>
  <si>
    <t>小计:540.00</t>
  </si>
  <si>
    <t>899953540</t>
  </si>
  <si>
    <t>邓艳军</t>
  </si>
  <si>
    <t>行政海景双床公寓</t>
  </si>
  <si>
    <t>540.00</t>
  </si>
  <si>
    <t>陆丰丽景半岛酒店</t>
  </si>
  <si>
    <t>小计:1720.00</t>
  </si>
  <si>
    <t>周燕宝</t>
  </si>
  <si>
    <t>2021/02/14</t>
  </si>
  <si>
    <t>2021/02/15</t>
  </si>
  <si>
    <t>260.00</t>
  </si>
  <si>
    <t>896422712</t>
  </si>
  <si>
    <t>陈锴阳</t>
  </si>
  <si>
    <t>豪华大床房</t>
  </si>
  <si>
    <t>292.00</t>
  </si>
  <si>
    <t>896433592</t>
  </si>
  <si>
    <t>陈烈湖</t>
  </si>
  <si>
    <t>896436174</t>
  </si>
  <si>
    <t>陈清乐</t>
  </si>
  <si>
    <t>豪华客房</t>
  </si>
  <si>
    <t>896511111</t>
  </si>
  <si>
    <t>陈佳超</t>
  </si>
  <si>
    <t>896538562</t>
  </si>
  <si>
    <t>肖丽萍</t>
  </si>
  <si>
    <t>德门仁里精品酒店(大邑安仁古镇店)</t>
  </si>
  <si>
    <t>小计:4230.00</t>
  </si>
  <si>
    <t>887186805</t>
  </si>
  <si>
    <t>晏婧</t>
  </si>
  <si>
    <t>双床房</t>
  </si>
  <si>
    <t>340.00</t>
  </si>
  <si>
    <t>887187675</t>
  </si>
  <si>
    <t>陈鹏</t>
  </si>
  <si>
    <t>大床房</t>
  </si>
  <si>
    <t>331.00</t>
  </si>
  <si>
    <t>887223465</t>
  </si>
  <si>
    <t>甘露</t>
  </si>
  <si>
    <t>888224090</t>
  </si>
  <si>
    <t>888539830</t>
  </si>
  <si>
    <t>刘娅</t>
  </si>
  <si>
    <t>2021/02/16</t>
  </si>
  <si>
    <t>龚书</t>
  </si>
  <si>
    <t>胡善政</t>
  </si>
  <si>
    <t>田野</t>
  </si>
  <si>
    <t>888545530</t>
  </si>
  <si>
    <t>彭潇仪</t>
  </si>
  <si>
    <t>889447718</t>
  </si>
  <si>
    <t>蒋述</t>
  </si>
  <si>
    <t>399.00</t>
  </si>
  <si>
    <t>889737703</t>
  </si>
  <si>
    <t>王道英</t>
  </si>
  <si>
    <t>898422999</t>
  </si>
  <si>
    <t>蒋福霖</t>
  </si>
  <si>
    <t>深圳佳兆业万豪酒店</t>
  </si>
  <si>
    <t>小计:11519.00</t>
  </si>
  <si>
    <t>883500312</t>
  </si>
  <si>
    <t>欧阳硕</t>
  </si>
  <si>
    <t>豪华园景大床房</t>
  </si>
  <si>
    <t>909.00</t>
  </si>
  <si>
    <t>郭卫平</t>
  </si>
  <si>
    <t>881692832</t>
  </si>
  <si>
    <t>谢纯</t>
  </si>
  <si>
    <t>豪华海景双床房</t>
  </si>
  <si>
    <t>1121.00</t>
  </si>
  <si>
    <t>887971087</t>
  </si>
  <si>
    <t>蒋龙芳</t>
  </si>
  <si>
    <t>豪华海景大床房</t>
  </si>
  <si>
    <t>887972681</t>
  </si>
  <si>
    <t>889523457</t>
  </si>
  <si>
    <t>梁言</t>
  </si>
  <si>
    <t>豪华园景双床房</t>
  </si>
  <si>
    <t>郭琪</t>
  </si>
  <si>
    <t>899585721</t>
  </si>
  <si>
    <t>梁雅晴</t>
  </si>
  <si>
    <t>1130.00</t>
  </si>
  <si>
    <t>梁雅静</t>
  </si>
  <si>
    <t>899749842</t>
  </si>
  <si>
    <t>林奋</t>
  </si>
  <si>
    <t>901118912</t>
  </si>
  <si>
    <t>黄文剑</t>
  </si>
  <si>
    <t>诸暨祥生春风十里星空帐篷酒店</t>
  </si>
  <si>
    <t>小计:11881.00</t>
  </si>
  <si>
    <t>费凡</t>
  </si>
  <si>
    <t>豪华帐篷大床房</t>
  </si>
  <si>
    <t>1340.00</t>
  </si>
  <si>
    <t>893797145</t>
  </si>
  <si>
    <t>ZHU/ZHOUGANG</t>
  </si>
  <si>
    <t>897489475</t>
  </si>
  <si>
    <t>易欣</t>
  </si>
  <si>
    <t>张斌</t>
  </si>
  <si>
    <t>高级房车家庭房</t>
  </si>
  <si>
    <t>940.00</t>
  </si>
  <si>
    <t>899775329</t>
  </si>
  <si>
    <t>沈小元</t>
  </si>
  <si>
    <t>豪华家庭套房</t>
  </si>
  <si>
    <t>950.00</t>
  </si>
  <si>
    <t>896479649</t>
  </si>
  <si>
    <t>庄莉</t>
  </si>
  <si>
    <t>480.00</t>
  </si>
  <si>
    <t>张祝利</t>
  </si>
  <si>
    <t>897519813</t>
  </si>
  <si>
    <t>韩晓红</t>
  </si>
  <si>
    <t>豪华帐篷套房</t>
  </si>
  <si>
    <t>1500.00</t>
  </si>
  <si>
    <t>898470836</t>
  </si>
  <si>
    <t>邵建敏</t>
  </si>
  <si>
    <t>邵建慧</t>
  </si>
  <si>
    <t>钮敏明</t>
  </si>
  <si>
    <t>899842294</t>
  </si>
  <si>
    <t>谢文星</t>
  </si>
  <si>
    <t>372.00</t>
  </si>
  <si>
    <t>903156810</t>
  </si>
  <si>
    <t>王晓磊</t>
  </si>
  <si>
    <t>599.00</t>
  </si>
  <si>
    <t>903246617</t>
  </si>
  <si>
    <t>赵晗赤</t>
  </si>
  <si>
    <t>豪华帐篷情侣房</t>
  </si>
  <si>
    <t>1100.00</t>
  </si>
  <si>
    <t>珠海德昌顺酒店</t>
  </si>
  <si>
    <t>小计:730.00</t>
  </si>
  <si>
    <t>896434531</t>
  </si>
  <si>
    <t>熊强辉</t>
  </si>
  <si>
    <t>阳光标准间</t>
  </si>
  <si>
    <t>310.00</t>
  </si>
  <si>
    <t>901026744</t>
  </si>
  <si>
    <t>宋文俊</t>
  </si>
  <si>
    <t>阳光大床房</t>
  </si>
  <si>
    <t>210.00</t>
  </si>
  <si>
    <t>901728960</t>
  </si>
  <si>
    <t>东莞稻香喜舍酒店</t>
  </si>
  <si>
    <t>小计:315.00</t>
  </si>
  <si>
    <t>902219597</t>
  </si>
  <si>
    <t>黄伟立</t>
  </si>
  <si>
    <t>标准单人房</t>
  </si>
  <si>
    <t>315.00</t>
  </si>
  <si>
    <t>佳兆业可域精选酒店(深圳大鹏店)</t>
  </si>
  <si>
    <t>小计:1619.00</t>
  </si>
  <si>
    <t>895428597</t>
  </si>
  <si>
    <t>吴芳</t>
  </si>
  <si>
    <t>高级双床房</t>
  </si>
  <si>
    <t>515.00</t>
  </si>
  <si>
    <t>899943066</t>
  </si>
  <si>
    <t>张守念</t>
  </si>
  <si>
    <t>368.00</t>
  </si>
  <si>
    <t>900043595</t>
  </si>
  <si>
    <t>罗穗</t>
  </si>
  <si>
    <t>2.00</t>
  </si>
  <si>
    <t>736.00</t>
  </si>
  <si>
    <t>,</t>
  </si>
  <si>
    <t>多收待退368元</t>
  </si>
  <si>
    <t>A210224100814459</t>
  </si>
  <si>
    <t>A2102241008573703</t>
  </si>
  <si>
    <t>合计34583元</t>
  </si>
  <si>
    <t>客户订单号</t>
  </si>
  <si>
    <t>汇智订单号</t>
  </si>
  <si>
    <t>酒店名称</t>
  </si>
  <si>
    <t>客户姓名</t>
  </si>
  <si>
    <t>退房日期</t>
  </si>
  <si>
    <t>金额</t>
  </si>
  <si>
    <t>联系人</t>
  </si>
  <si>
    <t>手机</t>
  </si>
  <si>
    <t>预订日期</t>
  </si>
  <si>
    <t>2021-02-20</t>
  </si>
  <si>
    <t>2021-02-21</t>
  </si>
  <si>
    <t>RMB</t>
  </si>
  <si>
    <t>2021/2/20 16:20:54</t>
  </si>
  <si>
    <t>2021/2/20 16:15:50</t>
  </si>
  <si>
    <t>2021/2/20 14:26:23</t>
  </si>
  <si>
    <t>2021-02-19</t>
  </si>
  <si>
    <t>2021/2/19 18:55:09</t>
  </si>
  <si>
    <t>2021/2/19 14:43:12</t>
  </si>
  <si>
    <t>2021/2/19 8:32:09</t>
  </si>
  <si>
    <t>2021/2/18 19:47:37</t>
  </si>
  <si>
    <t>2021-02-18</t>
  </si>
  <si>
    <t>2021/2/18 17:50:46</t>
  </si>
  <si>
    <t>2021/2/18 9:29:28</t>
  </si>
  <si>
    <t>2021/2/17 19:32:28</t>
  </si>
  <si>
    <t>深圳凯贝丽君临海域服务公寓</t>
  </si>
  <si>
    <t>2021/2/17 19:25:42</t>
  </si>
  <si>
    <t>2021/2/17 17:05:19</t>
  </si>
  <si>
    <t>2021-02-17</t>
  </si>
  <si>
    <t>2021/2/17 16:49:28</t>
  </si>
  <si>
    <t>2021/2/17 15:43:20</t>
  </si>
  <si>
    <t>2021/2/17 15:11:03</t>
  </si>
  <si>
    <t>梁雅晴,梁雅静</t>
  </si>
  <si>
    <t>2260.00</t>
  </si>
  <si>
    <t>2021/2/17 11:46:34</t>
  </si>
  <si>
    <t>2021-02-16</t>
  </si>
  <si>
    <t>2021/2/16 16:41:27</t>
  </si>
  <si>
    <t>邵建敏,邵建慧,钮敏明</t>
  </si>
  <si>
    <t>1440.00</t>
  </si>
  <si>
    <t>2021/2/16 12:22:29</t>
  </si>
  <si>
    <t>2021/2/16 11:23:11</t>
  </si>
  <si>
    <t>2021/2/15 16:30:48</t>
  </si>
  <si>
    <t>2021-02-15</t>
  </si>
  <si>
    <t>2021/2/15 15:51:59</t>
  </si>
  <si>
    <t>2021-02-14</t>
  </si>
  <si>
    <t>2021/2/14 19:58:41</t>
  </si>
  <si>
    <t>2021/2/14 19:24:21</t>
  </si>
  <si>
    <t>庄莉,张祝利</t>
  </si>
  <si>
    <t>960.00</t>
  </si>
  <si>
    <t>2021/2/14 18:45:55</t>
  </si>
  <si>
    <t>2021/2/14 18:07:02</t>
  </si>
  <si>
    <t>2021/2/14 17:48:37</t>
  </si>
  <si>
    <t>2021/2/14 17:47:19</t>
  </si>
  <si>
    <t>2021/2/14 17:34:18</t>
  </si>
  <si>
    <t>2021/2/14 12:57:17</t>
  </si>
  <si>
    <t>2021/2/13 20:56:36</t>
  </si>
  <si>
    <t>2021/2/12 11:23:20</t>
  </si>
  <si>
    <t>2021/2/8 22:00:44</t>
  </si>
  <si>
    <t>梁言,郭琪</t>
  </si>
  <si>
    <t>1818.00</t>
  </si>
  <si>
    <t>2021/2/8 17:32:45</t>
  </si>
  <si>
    <t>2021/2/8 15:56:08</t>
  </si>
  <si>
    <t>2021/2/7 21:07:12</t>
  </si>
  <si>
    <t>刘娅,4龚书,胡善政,田野</t>
  </si>
  <si>
    <t>1360.00</t>
  </si>
  <si>
    <t>2021/2/7 21:07:07</t>
  </si>
  <si>
    <t>2021/2/7 14:22:22</t>
  </si>
  <si>
    <t>2021/2/7 9:09:17</t>
  </si>
  <si>
    <t>2021/2/7 9:05:17</t>
  </si>
  <si>
    <t>2021/2/6 21:04:12</t>
  </si>
  <si>
    <t>2021/2/6 17:26:42</t>
  </si>
  <si>
    <t>2021/2/6 16:41:41</t>
  </si>
  <si>
    <t>2021/2/6 16:40:52</t>
  </si>
  <si>
    <t>欧阳硕/郭卫平</t>
  </si>
  <si>
    <t>2021/2/3 11:45:02</t>
  </si>
  <si>
    <t>2021/2/1 21:54:01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</si>
</sst>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30"/>
      <name val="Calibri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5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0" xfId="0" applyNumberFormat="1"/>
    <xf numFmtId="0" fontId="0" fillId="0" borderId="0" xfId="0" applyNumberFormat="1" applyBorder="1"/>
    <xf numFmtId="0" fontId="0" fillId="0" borderId="0" xfId="0" applyBorder="1"/>
    <xf numFmtId="0" fontId="3" fillId="0" borderId="0" xfId="0" applyFont="1"/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80"/>
  <sheetViews>
    <sheetView topLeftCell="A42" workbookViewId="0">
      <selection activeCell="E56" sqref="E56"/>
    </sheetView>
  </sheetViews>
  <sheetFormatPr defaultColWidth="11" defaultRowHeight="14.25"/>
  <sheetData>
    <row r="1" ht="39" spans="2:2">
      <c r="B1" s="8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9" t="s">
        <v>6</v>
      </c>
      <c r="C6" s="9" t="s">
        <v>7</v>
      </c>
      <c r="D6" s="9" t="s">
        <v>7</v>
      </c>
      <c r="E6" s="9" t="s">
        <v>8</v>
      </c>
      <c r="F6" s="9" t="s">
        <v>6</v>
      </c>
    </row>
    <row r="9" spans="2:9">
      <c r="B9" s="4" t="s">
        <v>9</v>
      </c>
      <c r="C9" s="4" t="s">
        <v>10</v>
      </c>
      <c r="D9" s="4" t="s">
        <v>10</v>
      </c>
      <c r="E9" s="4" t="s">
        <v>10</v>
      </c>
      <c r="F9" s="4" t="s">
        <v>11</v>
      </c>
      <c r="G9" s="4" t="s">
        <v>10</v>
      </c>
      <c r="H9" s="4" t="s">
        <v>10</v>
      </c>
      <c r="I9" s="4" t="s">
        <v>10</v>
      </c>
    </row>
    <row r="10" spans="2:11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4</v>
      </c>
      <c r="K10" s="4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30</v>
      </c>
      <c r="E12" t="s">
        <v>31</v>
      </c>
      <c r="F12" t="s">
        <v>24</v>
      </c>
      <c r="G12" t="s">
        <v>32</v>
      </c>
      <c r="H12" t="s">
        <v>33</v>
      </c>
      <c r="I12" t="s">
        <v>27</v>
      </c>
      <c r="J12" t="s">
        <v>8</v>
      </c>
      <c r="K12" t="s">
        <v>28</v>
      </c>
    </row>
    <row r="13" spans="2:11">
      <c r="B13" t="s">
        <v>21</v>
      </c>
      <c r="C13" t="s">
        <v>34</v>
      </c>
      <c r="D13" t="s">
        <v>10</v>
      </c>
      <c r="E13" t="s">
        <v>35</v>
      </c>
      <c r="F13" t="s">
        <v>36</v>
      </c>
      <c r="G13" t="s">
        <v>33</v>
      </c>
      <c r="H13" t="s">
        <v>37</v>
      </c>
      <c r="I13" t="s">
        <v>27</v>
      </c>
      <c r="J13" t="s">
        <v>8</v>
      </c>
      <c r="K13" t="s">
        <v>38</v>
      </c>
    </row>
    <row r="14" spans="2:9">
      <c r="B14" s="4" t="s">
        <v>39</v>
      </c>
      <c r="C14" s="4" t="s">
        <v>10</v>
      </c>
      <c r="D14" s="4" t="s">
        <v>10</v>
      </c>
      <c r="E14" s="4" t="s">
        <v>10</v>
      </c>
      <c r="F14" s="4" t="s">
        <v>40</v>
      </c>
      <c r="G14" s="4" t="s">
        <v>10</v>
      </c>
      <c r="H14" s="4" t="s">
        <v>10</v>
      </c>
      <c r="I14" s="4" t="s">
        <v>10</v>
      </c>
    </row>
    <row r="15" spans="2:11">
      <c r="B15" s="4" t="s">
        <v>12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18</v>
      </c>
      <c r="I15" s="4" t="s">
        <v>19</v>
      </c>
      <c r="J15" s="4" t="s">
        <v>4</v>
      </c>
      <c r="K15" s="4" t="s">
        <v>20</v>
      </c>
    </row>
    <row r="16" spans="2:11">
      <c r="B16" t="s">
        <v>21</v>
      </c>
      <c r="C16" t="s">
        <v>41</v>
      </c>
      <c r="D16" t="s">
        <v>10</v>
      </c>
      <c r="E16" t="s">
        <v>42</v>
      </c>
      <c r="F16" t="s">
        <v>43</v>
      </c>
      <c r="G16" t="s">
        <v>32</v>
      </c>
      <c r="H16" t="s">
        <v>33</v>
      </c>
      <c r="I16" t="s">
        <v>27</v>
      </c>
      <c r="J16" t="s">
        <v>8</v>
      </c>
      <c r="K16" t="s">
        <v>44</v>
      </c>
    </row>
    <row r="17" spans="2:9">
      <c r="B17" s="4" t="s">
        <v>45</v>
      </c>
      <c r="C17" s="4" t="s">
        <v>10</v>
      </c>
      <c r="D17" s="4" t="s">
        <v>10</v>
      </c>
      <c r="E17" s="4" t="s">
        <v>10</v>
      </c>
      <c r="F17" s="4" t="s">
        <v>46</v>
      </c>
      <c r="G17" s="4" t="s">
        <v>10</v>
      </c>
      <c r="H17" s="4" t="s">
        <v>10</v>
      </c>
      <c r="I17" s="4" t="s">
        <v>10</v>
      </c>
    </row>
    <row r="18" spans="2:11">
      <c r="B18" s="4" t="s">
        <v>12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18</v>
      </c>
      <c r="I18" s="4" t="s">
        <v>19</v>
      </c>
      <c r="J18" s="4" t="s">
        <v>4</v>
      </c>
      <c r="K18" s="4" t="s">
        <v>20</v>
      </c>
    </row>
    <row r="19" spans="2:11">
      <c r="B19" t="s">
        <v>21</v>
      </c>
      <c r="C19">
        <v>896203772</v>
      </c>
      <c r="D19" t="s">
        <v>10</v>
      </c>
      <c r="E19" t="s">
        <v>47</v>
      </c>
      <c r="F19" t="s">
        <v>24</v>
      </c>
      <c r="G19" t="s">
        <v>48</v>
      </c>
      <c r="H19" t="s">
        <v>49</v>
      </c>
      <c r="I19" t="s">
        <v>27</v>
      </c>
      <c r="J19" t="s">
        <v>8</v>
      </c>
      <c r="K19" t="s">
        <v>50</v>
      </c>
    </row>
    <row r="20" spans="2:11">
      <c r="B20" t="s">
        <v>21</v>
      </c>
      <c r="C20" t="s">
        <v>51</v>
      </c>
      <c r="D20" t="s">
        <v>10</v>
      </c>
      <c r="E20" t="s">
        <v>52</v>
      </c>
      <c r="F20" t="s">
        <v>53</v>
      </c>
      <c r="G20" t="s">
        <v>48</v>
      </c>
      <c r="H20" t="s">
        <v>49</v>
      </c>
      <c r="I20" t="s">
        <v>27</v>
      </c>
      <c r="J20" t="s">
        <v>8</v>
      </c>
      <c r="K20" t="s">
        <v>54</v>
      </c>
    </row>
    <row r="21" spans="2:11">
      <c r="B21" t="s">
        <v>21</v>
      </c>
      <c r="C21" t="s">
        <v>55</v>
      </c>
      <c r="D21" t="s">
        <v>10</v>
      </c>
      <c r="E21" t="s">
        <v>56</v>
      </c>
      <c r="F21" t="s">
        <v>53</v>
      </c>
      <c r="G21" t="s">
        <v>48</v>
      </c>
      <c r="H21" t="s">
        <v>49</v>
      </c>
      <c r="I21" t="s">
        <v>27</v>
      </c>
      <c r="J21" t="s">
        <v>8</v>
      </c>
      <c r="K21" t="s">
        <v>54</v>
      </c>
    </row>
    <row r="22" spans="2:11">
      <c r="B22" t="s">
        <v>21</v>
      </c>
      <c r="C22" t="s">
        <v>57</v>
      </c>
      <c r="D22" t="s">
        <v>10</v>
      </c>
      <c r="E22" t="s">
        <v>58</v>
      </c>
      <c r="F22" t="s">
        <v>59</v>
      </c>
      <c r="G22" t="s">
        <v>48</v>
      </c>
      <c r="H22" t="s">
        <v>49</v>
      </c>
      <c r="I22" t="s">
        <v>27</v>
      </c>
      <c r="J22" t="s">
        <v>8</v>
      </c>
      <c r="K22" t="s">
        <v>54</v>
      </c>
    </row>
    <row r="23" spans="2:11">
      <c r="B23" t="s">
        <v>21</v>
      </c>
      <c r="C23" t="s">
        <v>60</v>
      </c>
      <c r="D23" t="s">
        <v>10</v>
      </c>
      <c r="E23" t="s">
        <v>61</v>
      </c>
      <c r="F23" t="s">
        <v>59</v>
      </c>
      <c r="G23" t="s">
        <v>48</v>
      </c>
      <c r="H23" t="s">
        <v>49</v>
      </c>
      <c r="I23" t="s">
        <v>27</v>
      </c>
      <c r="J23" t="s">
        <v>8</v>
      </c>
      <c r="K23" t="s">
        <v>54</v>
      </c>
    </row>
    <row r="24" spans="2:11">
      <c r="B24" t="s">
        <v>21</v>
      </c>
      <c r="C24" t="s">
        <v>62</v>
      </c>
      <c r="D24" t="s">
        <v>10</v>
      </c>
      <c r="E24" t="s">
        <v>63</v>
      </c>
      <c r="F24" t="s">
        <v>59</v>
      </c>
      <c r="G24" t="s">
        <v>48</v>
      </c>
      <c r="H24" t="s">
        <v>49</v>
      </c>
      <c r="I24" t="s">
        <v>27</v>
      </c>
      <c r="J24" t="s">
        <v>8</v>
      </c>
      <c r="K24" t="s">
        <v>54</v>
      </c>
    </row>
    <row r="25" spans="2:9">
      <c r="B25" s="4" t="s">
        <v>64</v>
      </c>
      <c r="C25" s="4" t="s">
        <v>10</v>
      </c>
      <c r="D25" s="4" t="s">
        <v>10</v>
      </c>
      <c r="E25" s="4" t="s">
        <v>10</v>
      </c>
      <c r="F25" s="4" t="s">
        <v>65</v>
      </c>
      <c r="G25" s="4" t="s">
        <v>10</v>
      </c>
      <c r="H25" s="4" t="s">
        <v>10</v>
      </c>
      <c r="I25" s="4" t="s">
        <v>10</v>
      </c>
    </row>
    <row r="26" spans="2:11">
      <c r="B26" s="4" t="s">
        <v>12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18</v>
      </c>
      <c r="I26" s="4" t="s">
        <v>19</v>
      </c>
      <c r="J26" s="4" t="s">
        <v>4</v>
      </c>
      <c r="K26" s="4" t="s">
        <v>20</v>
      </c>
    </row>
    <row r="27" spans="2:11">
      <c r="B27" t="s">
        <v>21</v>
      </c>
      <c r="C27" t="s">
        <v>66</v>
      </c>
      <c r="D27" t="s">
        <v>10</v>
      </c>
      <c r="E27" t="s">
        <v>67</v>
      </c>
      <c r="F27" t="s">
        <v>68</v>
      </c>
      <c r="G27" t="s">
        <v>48</v>
      </c>
      <c r="H27" t="s">
        <v>49</v>
      </c>
      <c r="I27" t="s">
        <v>27</v>
      </c>
      <c r="J27" t="s">
        <v>8</v>
      </c>
      <c r="K27" t="s">
        <v>69</v>
      </c>
    </row>
    <row r="28" spans="2:11">
      <c r="B28" t="s">
        <v>21</v>
      </c>
      <c r="C28" t="s">
        <v>70</v>
      </c>
      <c r="D28" t="s">
        <v>10</v>
      </c>
      <c r="E28" t="s">
        <v>71</v>
      </c>
      <c r="F28" t="s">
        <v>72</v>
      </c>
      <c r="G28" t="s">
        <v>48</v>
      </c>
      <c r="H28" t="s">
        <v>49</v>
      </c>
      <c r="I28" t="s">
        <v>27</v>
      </c>
      <c r="J28" t="s">
        <v>8</v>
      </c>
      <c r="K28" t="s">
        <v>73</v>
      </c>
    </row>
    <row r="29" spans="2:11">
      <c r="B29" t="s">
        <v>21</v>
      </c>
      <c r="C29" t="s">
        <v>74</v>
      </c>
      <c r="D29" t="s">
        <v>10</v>
      </c>
      <c r="E29" t="s">
        <v>75</v>
      </c>
      <c r="F29" t="s">
        <v>68</v>
      </c>
      <c r="G29" t="s">
        <v>48</v>
      </c>
      <c r="H29" t="s">
        <v>49</v>
      </c>
      <c r="I29" t="s">
        <v>27</v>
      </c>
      <c r="J29" t="s">
        <v>8</v>
      </c>
      <c r="K29" t="s">
        <v>69</v>
      </c>
    </row>
    <row r="30" spans="2:11">
      <c r="B30" t="s">
        <v>21</v>
      </c>
      <c r="C30" t="s">
        <v>76</v>
      </c>
      <c r="D30" t="s">
        <v>10</v>
      </c>
      <c r="E30" t="s">
        <v>75</v>
      </c>
      <c r="F30" t="s">
        <v>72</v>
      </c>
      <c r="G30" t="s">
        <v>48</v>
      </c>
      <c r="H30" t="s">
        <v>49</v>
      </c>
      <c r="I30" t="s">
        <v>27</v>
      </c>
      <c r="J30" t="s">
        <v>8</v>
      </c>
      <c r="K30" t="s">
        <v>73</v>
      </c>
    </row>
    <row r="31" spans="2:11">
      <c r="B31" t="s">
        <v>21</v>
      </c>
      <c r="C31" t="s">
        <v>77</v>
      </c>
      <c r="D31" t="s">
        <v>10</v>
      </c>
      <c r="E31" t="s">
        <v>78</v>
      </c>
      <c r="F31" t="s">
        <v>68</v>
      </c>
      <c r="G31" t="s">
        <v>49</v>
      </c>
      <c r="H31" t="s">
        <v>79</v>
      </c>
      <c r="I31" t="s">
        <v>27</v>
      </c>
      <c r="J31" t="s">
        <v>8</v>
      </c>
      <c r="K31" t="s">
        <v>69</v>
      </c>
    </row>
    <row r="32" spans="2:11">
      <c r="B32" t="s">
        <v>21</v>
      </c>
      <c r="C32" t="s">
        <v>77</v>
      </c>
      <c r="D32" t="s">
        <v>10</v>
      </c>
      <c r="E32" t="s">
        <v>80</v>
      </c>
      <c r="F32" t="s">
        <v>68</v>
      </c>
      <c r="G32" t="s">
        <v>49</v>
      </c>
      <c r="H32" t="s">
        <v>79</v>
      </c>
      <c r="I32" t="s">
        <v>27</v>
      </c>
      <c r="J32" t="s">
        <v>8</v>
      </c>
      <c r="K32" t="s">
        <v>69</v>
      </c>
    </row>
    <row r="33" spans="2:11">
      <c r="B33" t="s">
        <v>21</v>
      </c>
      <c r="C33" t="s">
        <v>77</v>
      </c>
      <c r="D33" t="s">
        <v>10</v>
      </c>
      <c r="E33" t="s">
        <v>81</v>
      </c>
      <c r="F33" t="s">
        <v>68</v>
      </c>
      <c r="G33" t="s">
        <v>49</v>
      </c>
      <c r="H33" t="s">
        <v>79</v>
      </c>
      <c r="I33" t="s">
        <v>27</v>
      </c>
      <c r="J33" t="s">
        <v>8</v>
      </c>
      <c r="K33" t="s">
        <v>69</v>
      </c>
    </row>
    <row r="34" spans="2:11">
      <c r="B34" t="s">
        <v>21</v>
      </c>
      <c r="C34" t="s">
        <v>77</v>
      </c>
      <c r="D34" t="s">
        <v>10</v>
      </c>
      <c r="E34" t="s">
        <v>82</v>
      </c>
      <c r="F34" t="s">
        <v>68</v>
      </c>
      <c r="G34" t="s">
        <v>49</v>
      </c>
      <c r="H34" t="s">
        <v>79</v>
      </c>
      <c r="I34" t="s">
        <v>27</v>
      </c>
      <c r="J34" t="s">
        <v>8</v>
      </c>
      <c r="K34" t="s">
        <v>69</v>
      </c>
    </row>
    <row r="35" spans="2:11">
      <c r="B35" t="s">
        <v>21</v>
      </c>
      <c r="C35" t="s">
        <v>83</v>
      </c>
      <c r="D35" t="s">
        <v>10</v>
      </c>
      <c r="E35" t="s">
        <v>84</v>
      </c>
      <c r="F35" t="s">
        <v>72</v>
      </c>
      <c r="G35" t="s">
        <v>49</v>
      </c>
      <c r="H35" t="s">
        <v>79</v>
      </c>
      <c r="I35" t="s">
        <v>27</v>
      </c>
      <c r="J35" t="s">
        <v>8</v>
      </c>
      <c r="K35" t="s">
        <v>73</v>
      </c>
    </row>
    <row r="36" spans="2:11">
      <c r="B36" t="s">
        <v>21</v>
      </c>
      <c r="C36" t="s">
        <v>85</v>
      </c>
      <c r="D36" t="s">
        <v>10</v>
      </c>
      <c r="E36" t="s">
        <v>86</v>
      </c>
      <c r="F36" t="s">
        <v>68</v>
      </c>
      <c r="G36" t="s">
        <v>79</v>
      </c>
      <c r="H36" t="s">
        <v>25</v>
      </c>
      <c r="I36" t="s">
        <v>27</v>
      </c>
      <c r="J36" t="s">
        <v>8</v>
      </c>
      <c r="K36" t="s">
        <v>87</v>
      </c>
    </row>
    <row r="37" spans="2:11">
      <c r="B37" t="s">
        <v>21</v>
      </c>
      <c r="C37" t="s">
        <v>88</v>
      </c>
      <c r="D37" t="s">
        <v>10</v>
      </c>
      <c r="E37" t="s">
        <v>89</v>
      </c>
      <c r="F37" t="s">
        <v>72</v>
      </c>
      <c r="G37" t="s">
        <v>79</v>
      </c>
      <c r="H37" t="s">
        <v>25</v>
      </c>
      <c r="I37" t="s">
        <v>27</v>
      </c>
      <c r="J37" t="s">
        <v>8</v>
      </c>
      <c r="K37" t="s">
        <v>87</v>
      </c>
    </row>
    <row r="38" spans="2:11">
      <c r="B38" t="s">
        <v>21</v>
      </c>
      <c r="C38" t="s">
        <v>90</v>
      </c>
      <c r="D38" t="s">
        <v>10</v>
      </c>
      <c r="E38" t="s">
        <v>91</v>
      </c>
      <c r="F38" t="s">
        <v>72</v>
      </c>
      <c r="G38" t="s">
        <v>79</v>
      </c>
      <c r="H38" t="s">
        <v>25</v>
      </c>
      <c r="I38" t="s">
        <v>27</v>
      </c>
      <c r="J38" t="s">
        <v>8</v>
      </c>
      <c r="K38" t="s">
        <v>87</v>
      </c>
    </row>
    <row r="39" spans="2:9">
      <c r="B39" s="4" t="s">
        <v>92</v>
      </c>
      <c r="C39" s="4" t="s">
        <v>10</v>
      </c>
      <c r="D39" s="4" t="s">
        <v>10</v>
      </c>
      <c r="E39" s="4" t="s">
        <v>10</v>
      </c>
      <c r="F39" s="4" t="s">
        <v>93</v>
      </c>
      <c r="G39" s="4" t="s">
        <v>10</v>
      </c>
      <c r="H39" s="4" t="s">
        <v>10</v>
      </c>
      <c r="I39" s="4" t="s">
        <v>10</v>
      </c>
    </row>
    <row r="40" spans="2:11">
      <c r="B40" s="4" t="s">
        <v>12</v>
      </c>
      <c r="C40" s="4" t="s">
        <v>13</v>
      </c>
      <c r="D40" s="4" t="s">
        <v>14</v>
      </c>
      <c r="E40" s="4" t="s">
        <v>15</v>
      </c>
      <c r="F40" s="4" t="s">
        <v>16</v>
      </c>
      <c r="G40" s="4" t="s">
        <v>17</v>
      </c>
      <c r="H40" s="4" t="s">
        <v>18</v>
      </c>
      <c r="I40" s="4" t="s">
        <v>19</v>
      </c>
      <c r="J40" s="4" t="s">
        <v>4</v>
      </c>
      <c r="K40" s="4" t="s">
        <v>20</v>
      </c>
    </row>
    <row r="41" spans="2:11">
      <c r="B41" t="s">
        <v>21</v>
      </c>
      <c r="C41" t="s">
        <v>94</v>
      </c>
      <c r="D41" t="s">
        <v>10</v>
      </c>
      <c r="E41" t="s">
        <v>95</v>
      </c>
      <c r="F41" t="s">
        <v>96</v>
      </c>
      <c r="G41" t="s">
        <v>26</v>
      </c>
      <c r="H41" t="s">
        <v>32</v>
      </c>
      <c r="I41" t="s">
        <v>27</v>
      </c>
      <c r="J41" t="s">
        <v>8</v>
      </c>
      <c r="K41" t="s">
        <v>97</v>
      </c>
    </row>
    <row r="42" spans="2:11">
      <c r="B42" t="s">
        <v>21</v>
      </c>
      <c r="C42" t="s">
        <v>94</v>
      </c>
      <c r="D42" t="s">
        <v>10</v>
      </c>
      <c r="E42" t="s">
        <v>98</v>
      </c>
      <c r="F42" t="s">
        <v>96</v>
      </c>
      <c r="G42" t="s">
        <v>26</v>
      </c>
      <c r="H42" t="s">
        <v>32</v>
      </c>
      <c r="I42" t="s">
        <v>27</v>
      </c>
      <c r="J42" t="s">
        <v>8</v>
      </c>
      <c r="K42" t="s">
        <v>97</v>
      </c>
    </row>
    <row r="43" spans="2:11">
      <c r="B43" t="s">
        <v>21</v>
      </c>
      <c r="C43" t="s">
        <v>99</v>
      </c>
      <c r="D43" t="s">
        <v>10</v>
      </c>
      <c r="E43" t="s">
        <v>100</v>
      </c>
      <c r="F43" t="s">
        <v>101</v>
      </c>
      <c r="G43" t="s">
        <v>32</v>
      </c>
      <c r="H43" t="s">
        <v>33</v>
      </c>
      <c r="I43" t="s">
        <v>27</v>
      </c>
      <c r="J43" t="s">
        <v>8</v>
      </c>
      <c r="K43" t="s">
        <v>102</v>
      </c>
    </row>
    <row r="44" spans="2:11">
      <c r="B44" t="s">
        <v>21</v>
      </c>
      <c r="C44" t="s">
        <v>103</v>
      </c>
      <c r="D44" t="s">
        <v>10</v>
      </c>
      <c r="E44" t="s">
        <v>104</v>
      </c>
      <c r="F44" t="s">
        <v>105</v>
      </c>
      <c r="G44" t="s">
        <v>32</v>
      </c>
      <c r="H44" t="s">
        <v>33</v>
      </c>
      <c r="I44" t="s">
        <v>27</v>
      </c>
      <c r="J44" t="s">
        <v>8</v>
      </c>
      <c r="K44" t="s">
        <v>102</v>
      </c>
    </row>
    <row r="45" spans="2:11">
      <c r="B45" t="s">
        <v>21</v>
      </c>
      <c r="C45" t="s">
        <v>106</v>
      </c>
      <c r="D45" t="s">
        <v>10</v>
      </c>
      <c r="E45" t="s">
        <v>104</v>
      </c>
      <c r="F45" t="s">
        <v>101</v>
      </c>
      <c r="G45" t="s">
        <v>32</v>
      </c>
      <c r="H45" t="s">
        <v>33</v>
      </c>
      <c r="I45" t="s">
        <v>27</v>
      </c>
      <c r="J45" t="s">
        <v>8</v>
      </c>
      <c r="K45" t="s">
        <v>102</v>
      </c>
    </row>
    <row r="46" spans="2:11">
      <c r="B46" t="s">
        <v>21</v>
      </c>
      <c r="C46" t="s">
        <v>107</v>
      </c>
      <c r="D46" t="s">
        <v>10</v>
      </c>
      <c r="E46" t="s">
        <v>108</v>
      </c>
      <c r="F46" t="s">
        <v>109</v>
      </c>
      <c r="G46" t="s">
        <v>32</v>
      </c>
      <c r="H46" t="s">
        <v>33</v>
      </c>
      <c r="I46" t="s">
        <v>27</v>
      </c>
      <c r="J46" t="s">
        <v>8</v>
      </c>
      <c r="K46" t="s">
        <v>97</v>
      </c>
    </row>
    <row r="47" spans="2:11">
      <c r="B47" t="s">
        <v>21</v>
      </c>
      <c r="C47" t="s">
        <v>107</v>
      </c>
      <c r="D47" t="s">
        <v>10</v>
      </c>
      <c r="E47" t="s">
        <v>110</v>
      </c>
      <c r="F47" t="s">
        <v>109</v>
      </c>
      <c r="G47" t="s">
        <v>32</v>
      </c>
      <c r="H47" t="s">
        <v>33</v>
      </c>
      <c r="I47" t="s">
        <v>27</v>
      </c>
      <c r="J47" t="s">
        <v>8</v>
      </c>
      <c r="K47" t="s">
        <v>97</v>
      </c>
    </row>
    <row r="48" spans="2:11">
      <c r="B48" t="s">
        <v>21</v>
      </c>
      <c r="C48" t="s">
        <v>111</v>
      </c>
      <c r="D48" t="s">
        <v>10</v>
      </c>
      <c r="E48" t="s">
        <v>112</v>
      </c>
      <c r="F48" t="s">
        <v>96</v>
      </c>
      <c r="G48" t="s">
        <v>33</v>
      </c>
      <c r="H48" t="s">
        <v>37</v>
      </c>
      <c r="I48" t="s">
        <v>27</v>
      </c>
      <c r="J48" t="s">
        <v>8</v>
      </c>
      <c r="K48" t="s">
        <v>113</v>
      </c>
    </row>
    <row r="49" spans="2:11">
      <c r="B49" t="s">
        <v>21</v>
      </c>
      <c r="C49" t="s">
        <v>111</v>
      </c>
      <c r="D49" t="s">
        <v>10</v>
      </c>
      <c r="E49" t="s">
        <v>114</v>
      </c>
      <c r="F49" t="s">
        <v>96</v>
      </c>
      <c r="G49" t="s">
        <v>33</v>
      </c>
      <c r="H49" t="s">
        <v>37</v>
      </c>
      <c r="I49" t="s">
        <v>27</v>
      </c>
      <c r="J49" t="s">
        <v>8</v>
      </c>
      <c r="K49" t="s">
        <v>113</v>
      </c>
    </row>
    <row r="50" spans="2:11">
      <c r="B50" t="s">
        <v>21</v>
      </c>
      <c r="C50" t="s">
        <v>115</v>
      </c>
      <c r="D50" t="s">
        <v>10</v>
      </c>
      <c r="E50" t="s">
        <v>116</v>
      </c>
      <c r="F50" t="s">
        <v>109</v>
      </c>
      <c r="G50" t="s">
        <v>33</v>
      </c>
      <c r="H50" t="s">
        <v>37</v>
      </c>
      <c r="I50" t="s">
        <v>27</v>
      </c>
      <c r="J50" t="s">
        <v>8</v>
      </c>
      <c r="K50" t="s">
        <v>113</v>
      </c>
    </row>
    <row r="51" spans="2:11">
      <c r="B51" t="s">
        <v>21</v>
      </c>
      <c r="C51" t="s">
        <v>117</v>
      </c>
      <c r="D51" t="s">
        <v>10</v>
      </c>
      <c r="E51" t="s">
        <v>118</v>
      </c>
      <c r="F51" t="s">
        <v>96</v>
      </c>
      <c r="G51" t="s">
        <v>33</v>
      </c>
      <c r="H51" t="s">
        <v>37</v>
      </c>
      <c r="I51" t="s">
        <v>27</v>
      </c>
      <c r="J51" t="s">
        <v>8</v>
      </c>
      <c r="K51" t="s">
        <v>113</v>
      </c>
    </row>
    <row r="52" spans="2:9">
      <c r="B52" s="4" t="s">
        <v>119</v>
      </c>
      <c r="C52" s="4" t="s">
        <v>10</v>
      </c>
      <c r="D52" s="4" t="s">
        <v>10</v>
      </c>
      <c r="E52" s="4" t="s">
        <v>10</v>
      </c>
      <c r="F52" s="4" t="s">
        <v>120</v>
      </c>
      <c r="G52" s="4" t="s">
        <v>10</v>
      </c>
      <c r="H52" s="4" t="s">
        <v>10</v>
      </c>
      <c r="I52" s="4" t="s">
        <v>10</v>
      </c>
    </row>
    <row r="53" spans="2:11">
      <c r="B53" s="4" t="s">
        <v>12</v>
      </c>
      <c r="C53" s="4" t="s">
        <v>13</v>
      </c>
      <c r="D53" s="4" t="s">
        <v>14</v>
      </c>
      <c r="E53" s="4" t="s">
        <v>15</v>
      </c>
      <c r="F53" s="4" t="s">
        <v>16</v>
      </c>
      <c r="G53" s="4" t="s">
        <v>17</v>
      </c>
      <c r="H53" s="4" t="s">
        <v>18</v>
      </c>
      <c r="I53" s="4" t="s">
        <v>19</v>
      </c>
      <c r="J53" s="4" t="s">
        <v>4</v>
      </c>
      <c r="K53" s="4" t="s">
        <v>20</v>
      </c>
    </row>
    <row r="54" spans="2:11">
      <c r="B54" t="s">
        <v>21</v>
      </c>
      <c r="C54">
        <v>887394983</v>
      </c>
      <c r="D54" t="s">
        <v>10</v>
      </c>
      <c r="E54" t="s">
        <v>121</v>
      </c>
      <c r="F54" t="s">
        <v>122</v>
      </c>
      <c r="G54" t="s">
        <v>48</v>
      </c>
      <c r="H54" t="s">
        <v>49</v>
      </c>
      <c r="I54" t="s">
        <v>27</v>
      </c>
      <c r="J54" t="s">
        <v>8</v>
      </c>
      <c r="K54" t="s">
        <v>123</v>
      </c>
    </row>
    <row r="55" spans="2:11">
      <c r="B55" t="s">
        <v>21</v>
      </c>
      <c r="C55" t="s">
        <v>124</v>
      </c>
      <c r="D55" t="s">
        <v>10</v>
      </c>
      <c r="E55" t="s">
        <v>125</v>
      </c>
      <c r="F55" t="s">
        <v>122</v>
      </c>
      <c r="G55" t="s">
        <v>49</v>
      </c>
      <c r="H55" t="s">
        <v>79</v>
      </c>
      <c r="I55" t="s">
        <v>27</v>
      </c>
      <c r="J55" t="s">
        <v>8</v>
      </c>
      <c r="K55" t="s">
        <v>123</v>
      </c>
    </row>
    <row r="56" spans="2:11">
      <c r="B56" t="s">
        <v>21</v>
      </c>
      <c r="C56" t="s">
        <v>126</v>
      </c>
      <c r="D56" t="s">
        <v>10</v>
      </c>
      <c r="E56" t="s">
        <v>127</v>
      </c>
      <c r="F56" t="s">
        <v>122</v>
      </c>
      <c r="G56" t="s">
        <v>49</v>
      </c>
      <c r="H56" t="s">
        <v>79</v>
      </c>
      <c r="I56" t="s">
        <v>27</v>
      </c>
      <c r="J56" t="s">
        <v>8</v>
      </c>
      <c r="K56" t="s">
        <v>123</v>
      </c>
    </row>
    <row r="57" spans="2:11">
      <c r="B57" t="s">
        <v>21</v>
      </c>
      <c r="C57">
        <v>898674547</v>
      </c>
      <c r="D57" t="s">
        <v>10</v>
      </c>
      <c r="E57" t="s">
        <v>128</v>
      </c>
      <c r="F57" t="s">
        <v>129</v>
      </c>
      <c r="G57" t="s">
        <v>79</v>
      </c>
      <c r="H57" t="s">
        <v>25</v>
      </c>
      <c r="I57" t="s">
        <v>27</v>
      </c>
      <c r="J57" t="s">
        <v>8</v>
      </c>
      <c r="K57" t="s">
        <v>130</v>
      </c>
    </row>
    <row r="58" spans="2:11">
      <c r="B58" t="s">
        <v>21</v>
      </c>
      <c r="C58" t="s">
        <v>131</v>
      </c>
      <c r="D58" t="s">
        <v>10</v>
      </c>
      <c r="E58" t="s">
        <v>132</v>
      </c>
      <c r="F58" t="s">
        <v>133</v>
      </c>
      <c r="G58" t="s">
        <v>25</v>
      </c>
      <c r="H58" t="s">
        <v>26</v>
      </c>
      <c r="I58" t="s">
        <v>27</v>
      </c>
      <c r="J58" t="s">
        <v>8</v>
      </c>
      <c r="K58" t="s">
        <v>134</v>
      </c>
    </row>
    <row r="59" spans="2:11">
      <c r="B59" t="s">
        <v>21</v>
      </c>
      <c r="C59" t="s">
        <v>135</v>
      </c>
      <c r="D59" t="s">
        <v>10</v>
      </c>
      <c r="E59" t="s">
        <v>136</v>
      </c>
      <c r="F59" t="s">
        <v>122</v>
      </c>
      <c r="G59" t="s">
        <v>26</v>
      </c>
      <c r="H59" t="s">
        <v>32</v>
      </c>
      <c r="I59" t="s">
        <v>27</v>
      </c>
      <c r="J59" t="s">
        <v>8</v>
      </c>
      <c r="K59" t="s">
        <v>137</v>
      </c>
    </row>
    <row r="60" spans="2:11">
      <c r="B60" t="s">
        <v>21</v>
      </c>
      <c r="C60" t="s">
        <v>135</v>
      </c>
      <c r="D60" t="s">
        <v>10</v>
      </c>
      <c r="E60" t="s">
        <v>138</v>
      </c>
      <c r="F60" t="s">
        <v>122</v>
      </c>
      <c r="G60" t="s">
        <v>26</v>
      </c>
      <c r="H60" t="s">
        <v>32</v>
      </c>
      <c r="I60" t="s">
        <v>27</v>
      </c>
      <c r="J60" t="s">
        <v>8</v>
      </c>
      <c r="K60" t="s">
        <v>137</v>
      </c>
    </row>
    <row r="61" spans="2:11">
      <c r="B61" t="s">
        <v>21</v>
      </c>
      <c r="C61" t="s">
        <v>139</v>
      </c>
      <c r="D61" t="s">
        <v>10</v>
      </c>
      <c r="E61" t="s">
        <v>140</v>
      </c>
      <c r="F61" t="s">
        <v>141</v>
      </c>
      <c r="G61" t="s">
        <v>26</v>
      </c>
      <c r="H61" t="s">
        <v>32</v>
      </c>
      <c r="I61" t="s">
        <v>27</v>
      </c>
      <c r="J61" t="s">
        <v>8</v>
      </c>
      <c r="K61" t="s">
        <v>142</v>
      </c>
    </row>
    <row r="62" spans="2:11">
      <c r="B62" t="s">
        <v>21</v>
      </c>
      <c r="C62" t="s">
        <v>143</v>
      </c>
      <c r="D62" t="s">
        <v>10</v>
      </c>
      <c r="E62" t="s">
        <v>144</v>
      </c>
      <c r="F62" t="s">
        <v>122</v>
      </c>
      <c r="G62" t="s">
        <v>26</v>
      </c>
      <c r="H62" t="s">
        <v>32</v>
      </c>
      <c r="I62" t="s">
        <v>27</v>
      </c>
      <c r="J62" t="s">
        <v>8</v>
      </c>
      <c r="K62" t="s">
        <v>137</v>
      </c>
    </row>
    <row r="63" spans="2:11">
      <c r="B63" t="s">
        <v>21</v>
      </c>
      <c r="C63" t="s">
        <v>143</v>
      </c>
      <c r="D63" t="s">
        <v>10</v>
      </c>
      <c r="E63" t="s">
        <v>145</v>
      </c>
      <c r="F63" t="s">
        <v>122</v>
      </c>
      <c r="G63" t="s">
        <v>26</v>
      </c>
      <c r="H63" t="s">
        <v>32</v>
      </c>
      <c r="I63" t="s">
        <v>27</v>
      </c>
      <c r="J63" t="s">
        <v>8</v>
      </c>
      <c r="K63" t="s">
        <v>137</v>
      </c>
    </row>
    <row r="64" spans="2:11">
      <c r="B64" t="s">
        <v>21</v>
      </c>
      <c r="C64" t="s">
        <v>143</v>
      </c>
      <c r="D64" t="s">
        <v>10</v>
      </c>
      <c r="E64" t="s">
        <v>146</v>
      </c>
      <c r="F64" t="s">
        <v>122</v>
      </c>
      <c r="G64" t="s">
        <v>26</v>
      </c>
      <c r="H64" t="s">
        <v>32</v>
      </c>
      <c r="I64" t="s">
        <v>27</v>
      </c>
      <c r="J64" t="s">
        <v>8</v>
      </c>
      <c r="K64" t="s">
        <v>137</v>
      </c>
    </row>
    <row r="65" spans="2:11">
      <c r="B65" t="s">
        <v>21</v>
      </c>
      <c r="C65" t="s">
        <v>147</v>
      </c>
      <c r="D65" t="s">
        <v>10</v>
      </c>
      <c r="E65" t="s">
        <v>148</v>
      </c>
      <c r="F65" t="s">
        <v>129</v>
      </c>
      <c r="G65" t="s">
        <v>26</v>
      </c>
      <c r="H65" t="s">
        <v>32</v>
      </c>
      <c r="I65" t="s">
        <v>27</v>
      </c>
      <c r="J65" t="s">
        <v>8</v>
      </c>
      <c r="K65" t="s">
        <v>149</v>
      </c>
    </row>
    <row r="66" spans="2:11">
      <c r="B66" t="s">
        <v>21</v>
      </c>
      <c r="C66" t="s">
        <v>150</v>
      </c>
      <c r="D66" t="s">
        <v>10</v>
      </c>
      <c r="E66" t="s">
        <v>151</v>
      </c>
      <c r="F66" t="s">
        <v>133</v>
      </c>
      <c r="G66" t="s">
        <v>33</v>
      </c>
      <c r="H66" t="s">
        <v>37</v>
      </c>
      <c r="I66" t="s">
        <v>27</v>
      </c>
      <c r="J66" t="s">
        <v>8</v>
      </c>
      <c r="K66" t="s">
        <v>152</v>
      </c>
    </row>
    <row r="67" spans="2:11">
      <c r="B67" t="s">
        <v>21</v>
      </c>
      <c r="C67" t="s">
        <v>153</v>
      </c>
      <c r="D67" t="s">
        <v>10</v>
      </c>
      <c r="E67" t="s">
        <v>154</v>
      </c>
      <c r="F67" t="s">
        <v>155</v>
      </c>
      <c r="G67" t="s">
        <v>33</v>
      </c>
      <c r="H67" t="s">
        <v>37</v>
      </c>
      <c r="I67" t="s">
        <v>27</v>
      </c>
      <c r="J67" t="s">
        <v>8</v>
      </c>
      <c r="K67" t="s">
        <v>156</v>
      </c>
    </row>
    <row r="68" spans="2:9">
      <c r="B68" s="4" t="s">
        <v>157</v>
      </c>
      <c r="C68" s="4" t="s">
        <v>10</v>
      </c>
      <c r="D68" s="4" t="s">
        <v>10</v>
      </c>
      <c r="E68" s="4" t="s">
        <v>10</v>
      </c>
      <c r="F68" s="4" t="s">
        <v>158</v>
      </c>
      <c r="G68" s="4" t="s">
        <v>10</v>
      </c>
      <c r="H68" s="4" t="s">
        <v>10</v>
      </c>
      <c r="I68" s="4" t="s">
        <v>10</v>
      </c>
    </row>
    <row r="69" spans="2:11">
      <c r="B69" s="4" t="s">
        <v>12</v>
      </c>
      <c r="C69" s="4" t="s">
        <v>13</v>
      </c>
      <c r="D69" s="4" t="s">
        <v>14</v>
      </c>
      <c r="E69" s="4" t="s">
        <v>15</v>
      </c>
      <c r="F69" s="4" t="s">
        <v>16</v>
      </c>
      <c r="G69" s="4" t="s">
        <v>17</v>
      </c>
      <c r="H69" s="4" t="s">
        <v>18</v>
      </c>
      <c r="I69" s="4" t="s">
        <v>19</v>
      </c>
      <c r="J69" s="4" t="s">
        <v>4</v>
      </c>
      <c r="K69" s="4" t="s">
        <v>20</v>
      </c>
    </row>
    <row r="70" spans="2:11">
      <c r="B70" t="s">
        <v>21</v>
      </c>
      <c r="C70" t="s">
        <v>159</v>
      </c>
      <c r="D70" t="s">
        <v>10</v>
      </c>
      <c r="E70" t="s">
        <v>160</v>
      </c>
      <c r="F70" t="s">
        <v>161</v>
      </c>
      <c r="G70" t="s">
        <v>48</v>
      </c>
      <c r="H70" t="s">
        <v>49</v>
      </c>
      <c r="I70" t="s">
        <v>27</v>
      </c>
      <c r="J70" t="s">
        <v>8</v>
      </c>
      <c r="K70" t="s">
        <v>162</v>
      </c>
    </row>
    <row r="71" spans="2:11">
      <c r="B71" t="s">
        <v>21</v>
      </c>
      <c r="C71" t="s">
        <v>163</v>
      </c>
      <c r="D71" t="s">
        <v>10</v>
      </c>
      <c r="E71" t="s">
        <v>164</v>
      </c>
      <c r="F71" t="s">
        <v>165</v>
      </c>
      <c r="G71" t="s">
        <v>26</v>
      </c>
      <c r="H71" t="s">
        <v>32</v>
      </c>
      <c r="I71" t="s">
        <v>27</v>
      </c>
      <c r="J71" t="s">
        <v>8</v>
      </c>
      <c r="K71" t="s">
        <v>166</v>
      </c>
    </row>
    <row r="72" spans="2:11">
      <c r="B72" t="s">
        <v>21</v>
      </c>
      <c r="C72" t="s">
        <v>167</v>
      </c>
      <c r="D72" t="s">
        <v>10</v>
      </c>
      <c r="E72" t="s">
        <v>164</v>
      </c>
      <c r="F72" t="s">
        <v>165</v>
      </c>
      <c r="G72" t="s">
        <v>32</v>
      </c>
      <c r="H72" t="s">
        <v>33</v>
      </c>
      <c r="I72" t="s">
        <v>27</v>
      </c>
      <c r="J72" t="s">
        <v>8</v>
      </c>
      <c r="K72" t="s">
        <v>166</v>
      </c>
    </row>
    <row r="73" spans="2:9">
      <c r="B73" s="4" t="s">
        <v>168</v>
      </c>
      <c r="C73" s="4" t="s">
        <v>10</v>
      </c>
      <c r="D73" s="4" t="s">
        <v>10</v>
      </c>
      <c r="E73" s="4" t="s">
        <v>10</v>
      </c>
      <c r="F73" s="4" t="s">
        <v>169</v>
      </c>
      <c r="G73" s="4" t="s">
        <v>10</v>
      </c>
      <c r="H73" s="4" t="s">
        <v>10</v>
      </c>
      <c r="I73" s="4" t="s">
        <v>10</v>
      </c>
    </row>
    <row r="74" spans="2:11">
      <c r="B74" s="4" t="s">
        <v>12</v>
      </c>
      <c r="C74" s="4" t="s">
        <v>13</v>
      </c>
      <c r="D74" s="4" t="s">
        <v>14</v>
      </c>
      <c r="E74" s="4" t="s">
        <v>15</v>
      </c>
      <c r="F74" s="4" t="s">
        <v>16</v>
      </c>
      <c r="G74" s="4" t="s">
        <v>17</v>
      </c>
      <c r="H74" s="4" t="s">
        <v>18</v>
      </c>
      <c r="I74" s="4" t="s">
        <v>19</v>
      </c>
      <c r="J74" s="4" t="s">
        <v>4</v>
      </c>
      <c r="K74" s="4" t="s">
        <v>20</v>
      </c>
    </row>
    <row r="75" spans="2:11">
      <c r="B75" t="s">
        <v>21</v>
      </c>
      <c r="C75" t="s">
        <v>170</v>
      </c>
      <c r="D75" t="s">
        <v>10</v>
      </c>
      <c r="E75" t="s">
        <v>171</v>
      </c>
      <c r="F75" t="s">
        <v>172</v>
      </c>
      <c r="G75" t="s">
        <v>32</v>
      </c>
      <c r="H75" t="s">
        <v>33</v>
      </c>
      <c r="I75" t="s">
        <v>27</v>
      </c>
      <c r="J75" t="s">
        <v>8</v>
      </c>
      <c r="K75" t="s">
        <v>173</v>
      </c>
    </row>
    <row r="76" spans="2:9">
      <c r="B76" s="4" t="s">
        <v>174</v>
      </c>
      <c r="C76" s="4" t="s">
        <v>10</v>
      </c>
      <c r="D76" s="4" t="s">
        <v>10</v>
      </c>
      <c r="E76" s="4" t="s">
        <v>10</v>
      </c>
      <c r="F76" s="4" t="s">
        <v>175</v>
      </c>
      <c r="G76" s="4" t="s">
        <v>10</v>
      </c>
      <c r="H76" s="4" t="s">
        <v>10</v>
      </c>
      <c r="I76" s="4" t="s">
        <v>10</v>
      </c>
    </row>
    <row r="77" spans="2:11">
      <c r="B77" s="4" t="s">
        <v>12</v>
      </c>
      <c r="C77" s="4" t="s">
        <v>13</v>
      </c>
      <c r="D77" s="4" t="s">
        <v>14</v>
      </c>
      <c r="E77" s="4" t="s">
        <v>15</v>
      </c>
      <c r="F77" s="4" t="s">
        <v>16</v>
      </c>
      <c r="G77" s="4" t="s">
        <v>17</v>
      </c>
      <c r="H77" s="4" t="s">
        <v>18</v>
      </c>
      <c r="I77" s="4" t="s">
        <v>19</v>
      </c>
      <c r="J77" s="4" t="s">
        <v>4</v>
      </c>
      <c r="K77" s="4" t="s">
        <v>20</v>
      </c>
    </row>
    <row r="78" spans="2:11">
      <c r="B78" t="s">
        <v>21</v>
      </c>
      <c r="C78" t="s">
        <v>176</v>
      </c>
      <c r="D78" t="s">
        <v>10</v>
      </c>
      <c r="E78" t="s">
        <v>177</v>
      </c>
      <c r="F78" t="s">
        <v>178</v>
      </c>
      <c r="G78" t="s">
        <v>48</v>
      </c>
      <c r="H78" t="s">
        <v>49</v>
      </c>
      <c r="I78" t="s">
        <v>27</v>
      </c>
      <c r="J78" t="s">
        <v>8</v>
      </c>
      <c r="K78" t="s">
        <v>179</v>
      </c>
    </row>
    <row r="79" spans="2:11">
      <c r="B79" t="s">
        <v>21</v>
      </c>
      <c r="C79" t="s">
        <v>180</v>
      </c>
      <c r="D79" t="s">
        <v>10</v>
      </c>
      <c r="E79" t="s">
        <v>181</v>
      </c>
      <c r="F79" t="s">
        <v>178</v>
      </c>
      <c r="G79" t="s">
        <v>26</v>
      </c>
      <c r="H79" t="s">
        <v>32</v>
      </c>
      <c r="I79" t="s">
        <v>27</v>
      </c>
      <c r="J79" t="s">
        <v>8</v>
      </c>
      <c r="K79" t="s">
        <v>182</v>
      </c>
    </row>
    <row r="80" spans="2:11">
      <c r="B80" t="s">
        <v>21</v>
      </c>
      <c r="C80" t="s">
        <v>183</v>
      </c>
      <c r="D80" t="s">
        <v>10</v>
      </c>
      <c r="E80" t="s">
        <v>184</v>
      </c>
      <c r="F80" t="s">
        <v>178</v>
      </c>
      <c r="G80" t="s">
        <v>26</v>
      </c>
      <c r="H80" t="s">
        <v>33</v>
      </c>
      <c r="I80" t="s">
        <v>185</v>
      </c>
      <c r="J80" t="s">
        <v>8</v>
      </c>
      <c r="K80" t="s">
        <v>186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25" workbookViewId="0">
      <selection activeCell="G54" sqref="G54"/>
    </sheetView>
  </sheetViews>
  <sheetFormatPr defaultColWidth="11" defaultRowHeight="14.25"/>
  <sheetData>
    <row r="1" spans="1:11">
      <c r="A1" s="4" t="s">
        <v>13</v>
      </c>
      <c r="B1" s="4" t="s">
        <v>20</v>
      </c>
      <c r="K1" t="s">
        <v>187</v>
      </c>
    </row>
    <row r="2" spans="1:11">
      <c r="A2" s="5">
        <v>899827513</v>
      </c>
      <c r="B2" s="5">
        <v>614</v>
      </c>
      <c r="C2" t="str">
        <f>VLOOKUP(A2,HOP!A:H,8,0)</f>
        <v>614.00</v>
      </c>
      <c r="D2">
        <f>VLOOKUP(A2,HOP!A:B,2,0)</f>
        <v>1984722</v>
      </c>
      <c r="E2">
        <f>B2-C2</f>
        <v>0</v>
      </c>
      <c r="K2" t="str">
        <f>$K$1&amp;D2</f>
        <v>,1984722</v>
      </c>
    </row>
    <row r="3" spans="1:11">
      <c r="A3" s="5">
        <v>902021866</v>
      </c>
      <c r="B3" s="5">
        <v>614</v>
      </c>
      <c r="C3" t="str">
        <f>VLOOKUP(A3,HOP!A:H,8,0)</f>
        <v>614.00</v>
      </c>
      <c r="D3">
        <f>VLOOKUP(A3,HOP!A:B,2,0)</f>
        <v>1986182</v>
      </c>
      <c r="E3">
        <f>B3-C3</f>
        <v>0</v>
      </c>
      <c r="K3" t="str">
        <f>$K$1&amp;D3</f>
        <v>,1986182</v>
      </c>
    </row>
    <row r="4" spans="1:11">
      <c r="A4" s="5">
        <v>903244116</v>
      </c>
      <c r="B4" s="5">
        <v>801</v>
      </c>
      <c r="C4" t="str">
        <f>VLOOKUP(A4,HOP!A:H,8,0)</f>
        <v>801.00</v>
      </c>
      <c r="D4">
        <f>VLOOKUP(A4,HOP!A:B,2,0)</f>
        <v>1986964</v>
      </c>
      <c r="E4">
        <f>B4-C4</f>
        <v>0</v>
      </c>
      <c r="K4" t="str">
        <f>$K$1&amp;D4</f>
        <v>,1986964</v>
      </c>
    </row>
    <row r="5" spans="1:11">
      <c r="A5" s="5">
        <v>899953540</v>
      </c>
      <c r="B5" s="5">
        <v>540</v>
      </c>
      <c r="C5" t="str">
        <f>VLOOKUP(A5,HOP!A:H,8,0)</f>
        <v>540.00</v>
      </c>
      <c r="D5">
        <f>VLOOKUP(A5,HOP!A:B,2,0)</f>
        <v>1984857</v>
      </c>
      <c r="E5">
        <f>B5-C5</f>
        <v>0</v>
      </c>
      <c r="K5" t="str">
        <f>$K$1&amp;D5</f>
        <v>,1984857</v>
      </c>
    </row>
    <row r="6" spans="1:11">
      <c r="A6" s="5">
        <v>896203772</v>
      </c>
      <c r="B6" s="5">
        <v>260</v>
      </c>
      <c r="C6" t="str">
        <f>VLOOKUP(A6,HOP!A:H,8,0)</f>
        <v>260.00</v>
      </c>
      <c r="D6">
        <f>VLOOKUP(A6,HOP!A:B,2,0)</f>
        <v>1981805</v>
      </c>
      <c r="E6">
        <f>B6-C6</f>
        <v>0</v>
      </c>
      <c r="K6" t="str">
        <f>$K$1&amp;D6</f>
        <v>,1981805</v>
      </c>
    </row>
    <row r="7" spans="1:11">
      <c r="A7" s="5">
        <v>896422712</v>
      </c>
      <c r="B7" s="5">
        <v>292</v>
      </c>
      <c r="C7">
        <v>292</v>
      </c>
      <c r="D7">
        <v>1981973</v>
      </c>
      <c r="E7">
        <f>B7-C7</f>
        <v>0</v>
      </c>
      <c r="K7" t="str">
        <f>$K$1&amp;D7</f>
        <v>,1981973</v>
      </c>
    </row>
    <row r="8" spans="1:11">
      <c r="A8" s="5">
        <v>896433592</v>
      </c>
      <c r="B8" s="5">
        <v>292</v>
      </c>
      <c r="C8" t="str">
        <f>VLOOKUP(A8,HOP!A:H,8,0)</f>
        <v>292.00</v>
      </c>
      <c r="D8">
        <f>VLOOKUP(A8,HOP!A:B,2,0)</f>
        <v>1981984</v>
      </c>
      <c r="E8">
        <f>B8-C8</f>
        <v>0</v>
      </c>
      <c r="K8" t="str">
        <f>$K$1&amp;D8</f>
        <v>,1981984</v>
      </c>
    </row>
    <row r="9" spans="1:11">
      <c r="A9" s="5">
        <v>896436174</v>
      </c>
      <c r="B9" s="5">
        <v>292</v>
      </c>
      <c r="C9" t="str">
        <f>VLOOKUP(A9,HOP!A:H,8,0)</f>
        <v>292.00</v>
      </c>
      <c r="D9">
        <f>VLOOKUP(A9,HOP!A:B,2,0)</f>
        <v>1982010</v>
      </c>
      <c r="E9">
        <f>B9-C9</f>
        <v>0</v>
      </c>
      <c r="K9" t="str">
        <f>$K$1&amp;D9</f>
        <v>,1982010</v>
      </c>
    </row>
    <row r="10" spans="1:11">
      <c r="A10" s="5">
        <v>896511111</v>
      </c>
      <c r="B10" s="5">
        <v>292</v>
      </c>
      <c r="C10" t="str">
        <f>VLOOKUP(A10,HOP!A:H,8,0)</f>
        <v>292.00</v>
      </c>
      <c r="D10">
        <f>VLOOKUP(A10,HOP!A:B,2,0)</f>
        <v>1982123</v>
      </c>
      <c r="E10">
        <f>B10-C10</f>
        <v>0</v>
      </c>
      <c r="K10" t="str">
        <f>$K$1&amp;D10</f>
        <v>,1982123</v>
      </c>
    </row>
    <row r="11" spans="1:11">
      <c r="A11" s="5">
        <v>896538562</v>
      </c>
      <c r="B11" s="5">
        <v>292</v>
      </c>
      <c r="C11" t="str">
        <f>VLOOKUP(A11,HOP!A:H,8,0)</f>
        <v>292.00</v>
      </c>
      <c r="D11">
        <f>VLOOKUP(A11,HOP!A:B,2,0)</f>
        <v>1982182</v>
      </c>
      <c r="E11">
        <f>B11-C11</f>
        <v>0</v>
      </c>
      <c r="K11" t="str">
        <f>$K$1&amp;D11</f>
        <v>,1982182</v>
      </c>
    </row>
    <row r="12" spans="1:11">
      <c r="A12" s="5">
        <v>887186805</v>
      </c>
      <c r="B12" s="5">
        <v>340</v>
      </c>
      <c r="C12" t="str">
        <f>VLOOKUP(A12,HOP!A:H,8,0)</f>
        <v>340.00</v>
      </c>
      <c r="D12">
        <f>VLOOKUP(A12,HOP!A:B,2,0)</f>
        <v>1975411</v>
      </c>
      <c r="E12">
        <f>B12-C12</f>
        <v>0</v>
      </c>
      <c r="K12" t="str">
        <f>$K$1&amp;D12</f>
        <v>,1975411</v>
      </c>
    </row>
    <row r="13" spans="1:11">
      <c r="A13" s="5">
        <v>887187675</v>
      </c>
      <c r="B13" s="5">
        <v>331</v>
      </c>
      <c r="C13" t="str">
        <f>VLOOKUP(A13,HOP!A:H,8,0)</f>
        <v>331.00</v>
      </c>
      <c r="D13">
        <f>VLOOKUP(A13,HOP!A:B,2,0)</f>
        <v>1975412</v>
      </c>
      <c r="E13">
        <f>B13-C13</f>
        <v>0</v>
      </c>
      <c r="K13" t="str">
        <f>$K$1&amp;D13</f>
        <v>,1975412</v>
      </c>
    </row>
    <row r="14" spans="1:11">
      <c r="A14" s="5">
        <v>887223465</v>
      </c>
      <c r="B14" s="5">
        <v>340</v>
      </c>
      <c r="C14" t="str">
        <f>VLOOKUP(A14,HOP!A:H,8,0)</f>
        <v>340.00</v>
      </c>
      <c r="D14">
        <f>VLOOKUP(A14,HOP!A:B,2,0)</f>
        <v>1975434</v>
      </c>
      <c r="E14">
        <f>B14-C14</f>
        <v>0</v>
      </c>
      <c r="K14" t="str">
        <f>$K$1&amp;D14</f>
        <v>,1975434</v>
      </c>
    </row>
    <row r="15" spans="1:11">
      <c r="A15" s="5">
        <v>888224090</v>
      </c>
      <c r="B15" s="5">
        <v>331</v>
      </c>
      <c r="C15" t="str">
        <f>VLOOKUP(A15,HOP!A:H,8,0)</f>
        <v>331.00</v>
      </c>
      <c r="D15">
        <f>VLOOKUP(A15,HOP!A:B,2,0)</f>
        <v>1975921</v>
      </c>
      <c r="E15">
        <f>B15-C15</f>
        <v>0</v>
      </c>
      <c r="K15" t="str">
        <f>$K$1&amp;D15</f>
        <v>,1975921</v>
      </c>
    </row>
    <row r="16" spans="1:11">
      <c r="A16" s="6">
        <v>899585721</v>
      </c>
      <c r="B16" s="6">
        <v>2260</v>
      </c>
      <c r="C16" s="7" t="str">
        <f>VLOOKUP(A16,HOP!A:H,8,0)</f>
        <v>2260.00</v>
      </c>
      <c r="D16" s="7">
        <f>VLOOKUP(A16,HOP!A:B,2,0)</f>
        <v>1984585</v>
      </c>
      <c r="E16" s="7">
        <f>B16-C16</f>
        <v>0</v>
      </c>
      <c r="K16" s="7" t="str">
        <f>$K$1&amp;D16</f>
        <v>,1984585</v>
      </c>
    </row>
    <row r="17" spans="1:11">
      <c r="A17" s="6">
        <v>898470836</v>
      </c>
      <c r="B17" s="6">
        <v>1440</v>
      </c>
      <c r="C17" s="7" t="str">
        <f>VLOOKUP(A17,HOP!A:H,8,0)</f>
        <v>1440.00</v>
      </c>
      <c r="D17" s="7">
        <f>VLOOKUP(A17,HOP!A:B,2,0)</f>
        <v>1983751</v>
      </c>
      <c r="E17" s="7">
        <f>B17-C17</f>
        <v>0</v>
      </c>
      <c r="K17" s="7" t="str">
        <f>$K$1&amp;D17</f>
        <v>,1983751</v>
      </c>
    </row>
    <row r="18" spans="1:11">
      <c r="A18" s="5">
        <v>888545530</v>
      </c>
      <c r="B18" s="5">
        <v>331</v>
      </c>
      <c r="C18" t="str">
        <f>VLOOKUP(A18,HOP!A:H,8,0)</f>
        <v>331.00</v>
      </c>
      <c r="D18">
        <f>VLOOKUP(A18,HOP!A:B,2,0)</f>
        <v>1976238</v>
      </c>
      <c r="E18">
        <f>B18-C18</f>
        <v>0</v>
      </c>
      <c r="K18" t="str">
        <f>$K$1&amp;D18</f>
        <v>,1976238</v>
      </c>
    </row>
    <row r="19" spans="1:11">
      <c r="A19" s="5">
        <v>889447718</v>
      </c>
      <c r="B19" s="5">
        <v>399</v>
      </c>
      <c r="C19" t="str">
        <f>VLOOKUP(A19,HOP!A:H,8,0)</f>
        <v>399.00</v>
      </c>
      <c r="D19">
        <f>VLOOKUP(A19,HOP!A:B,2,0)</f>
        <v>1976631</v>
      </c>
      <c r="E19">
        <f>B19-C19</f>
        <v>0</v>
      </c>
      <c r="K19" t="str">
        <f>$K$1&amp;D19</f>
        <v>,1976631</v>
      </c>
    </row>
    <row r="20" spans="1:11">
      <c r="A20" s="5">
        <v>889737703</v>
      </c>
      <c r="B20" s="5">
        <v>399</v>
      </c>
      <c r="C20" t="str">
        <f>VLOOKUP(A20,HOP!A:H,8,0)</f>
        <v>399.00</v>
      </c>
      <c r="D20">
        <f>VLOOKUP(A20,HOP!A:B,2,0)</f>
        <v>1976965</v>
      </c>
      <c r="E20">
        <f>B20-C20</f>
        <v>0</v>
      </c>
      <c r="K20" t="str">
        <f>$K$1&amp;D20</f>
        <v>,1976965</v>
      </c>
    </row>
    <row r="21" spans="1:11">
      <c r="A21" s="5">
        <v>898422999</v>
      </c>
      <c r="B21" s="5">
        <v>399</v>
      </c>
      <c r="C21" t="str">
        <f>VLOOKUP(A21,HOP!A:H,8,0)</f>
        <v>399.00</v>
      </c>
      <c r="D21">
        <f>VLOOKUP(A21,HOP!A:B,2,0)</f>
        <v>1983736</v>
      </c>
      <c r="E21">
        <f>B21-C21</f>
        <v>0</v>
      </c>
      <c r="K21" t="str">
        <f>$K$1&amp;D21</f>
        <v>,1983736</v>
      </c>
    </row>
    <row r="22" spans="1:11">
      <c r="A22" s="6">
        <v>896479649</v>
      </c>
      <c r="B22" s="6">
        <v>960</v>
      </c>
      <c r="C22" s="7" t="str">
        <f>VLOOKUP(A22,HOP!A:H,8,0)</f>
        <v>960.00</v>
      </c>
      <c r="D22" s="7">
        <f>VLOOKUP(A22,HOP!A:B,2,0)</f>
        <v>1982071</v>
      </c>
      <c r="E22" s="7">
        <f>B22-C22</f>
        <v>0</v>
      </c>
      <c r="K22" s="7" t="str">
        <f>$K$1&amp;D22</f>
        <v>,1982071</v>
      </c>
    </row>
    <row r="23" spans="1:11">
      <c r="A23" s="5">
        <v>881692832</v>
      </c>
      <c r="B23" s="5">
        <v>1121</v>
      </c>
      <c r="C23" t="str">
        <f>VLOOKUP(A23,HOP!A:H,8,0)</f>
        <v>1121.00</v>
      </c>
      <c r="D23">
        <f>VLOOKUP(A23,HOP!A:B,2,0)</f>
        <v>1970965</v>
      </c>
      <c r="E23">
        <f>B23-C23</f>
        <v>0</v>
      </c>
      <c r="K23" t="str">
        <f>$K$1&amp;D23</f>
        <v>,1970965</v>
      </c>
    </row>
    <row r="24" spans="1:11">
      <c r="A24" s="5">
        <v>887971087</v>
      </c>
      <c r="B24" s="5">
        <v>1121</v>
      </c>
      <c r="C24" t="str">
        <f>VLOOKUP(A24,HOP!A:H,8,0)</f>
        <v>1121.00</v>
      </c>
      <c r="D24">
        <f>VLOOKUP(A24,HOP!A:B,2,0)</f>
        <v>1975819</v>
      </c>
      <c r="E24">
        <f>B24-C24</f>
        <v>0</v>
      </c>
      <c r="K24" t="str">
        <f>$K$1&amp;D24</f>
        <v>,1975819</v>
      </c>
    </row>
    <row r="25" spans="1:11">
      <c r="A25" s="5">
        <v>887972681</v>
      </c>
      <c r="B25" s="5">
        <v>1121</v>
      </c>
      <c r="C25" t="str">
        <f>VLOOKUP(A25,HOP!A:H,8,0)</f>
        <v>1121.00</v>
      </c>
      <c r="D25">
        <f>VLOOKUP(A25,HOP!A:B,2,0)</f>
        <v>1975820</v>
      </c>
      <c r="E25">
        <f>B25-C25</f>
        <v>0</v>
      </c>
      <c r="K25" t="str">
        <f>$K$1&amp;D25</f>
        <v>,1975820</v>
      </c>
    </row>
    <row r="26" spans="1:11">
      <c r="A26" s="6">
        <v>889523457</v>
      </c>
      <c r="B26" s="6">
        <v>1818</v>
      </c>
      <c r="C26" s="7" t="str">
        <f>VLOOKUP(A26,HOP!A:H,8,0)</f>
        <v>1818.00</v>
      </c>
      <c r="D26" s="7">
        <f>VLOOKUP(A26,HOP!A:B,2,0)</f>
        <v>1976690</v>
      </c>
      <c r="E26" s="7">
        <f>B26-C26</f>
        <v>0</v>
      </c>
      <c r="K26" s="7" t="str">
        <f>$K$1&amp;D26</f>
        <v>,1976690</v>
      </c>
    </row>
    <row r="27" spans="1:11">
      <c r="A27" s="6">
        <v>888539830</v>
      </c>
      <c r="B27" s="6">
        <v>1360</v>
      </c>
      <c r="C27" s="7" t="str">
        <f>VLOOKUP(A27,HOP!A:H,8,0)</f>
        <v>1360.00</v>
      </c>
      <c r="D27" s="7">
        <f>VLOOKUP(A27,HOP!A:B,2,0)</f>
        <v>1976237</v>
      </c>
      <c r="E27" s="7">
        <f>B27-C27</f>
        <v>0</v>
      </c>
      <c r="K27" s="7" t="str">
        <f>$K$1&amp;D27</f>
        <v>,1976237</v>
      </c>
    </row>
    <row r="28" spans="1:11">
      <c r="A28" s="5">
        <v>899749842</v>
      </c>
      <c r="B28" s="5">
        <v>1130</v>
      </c>
      <c r="C28" t="str">
        <f>VLOOKUP(A28,HOP!A:H,8,0)</f>
        <v>1130.00</v>
      </c>
      <c r="D28">
        <f>VLOOKUP(A28,HOP!A:B,2,0)</f>
        <v>1984677</v>
      </c>
      <c r="E28">
        <f>B28-C28</f>
        <v>0</v>
      </c>
      <c r="K28" t="str">
        <f>$K$1&amp;D28</f>
        <v>,1984677</v>
      </c>
    </row>
    <row r="29" spans="1:11">
      <c r="A29" s="5">
        <v>901118912</v>
      </c>
      <c r="B29" s="5">
        <v>1130</v>
      </c>
      <c r="C29" t="str">
        <f>VLOOKUP(A29,HOP!A:H,8,0)</f>
        <v>1130.00</v>
      </c>
      <c r="D29">
        <f>VLOOKUP(A29,HOP!A:B,2,0)</f>
        <v>1985666</v>
      </c>
      <c r="E29">
        <f>B29-C29</f>
        <v>0</v>
      </c>
      <c r="K29" t="str">
        <f>$K$1&amp;D29</f>
        <v>,1985666</v>
      </c>
    </row>
    <row r="30" spans="1:11">
      <c r="A30" s="5">
        <v>887394983</v>
      </c>
      <c r="B30" s="5">
        <v>1340</v>
      </c>
      <c r="C30" t="str">
        <f>VLOOKUP(A30,HOP!A:H,8,0)</f>
        <v>1340.00</v>
      </c>
      <c r="D30">
        <f>VLOOKUP(A30,HOP!A:B,2,0)</f>
        <v>1975619</v>
      </c>
      <c r="E30">
        <f>B30-C30</f>
        <v>0</v>
      </c>
      <c r="K30" t="str">
        <f>$K$1&amp;D30</f>
        <v>,1975619</v>
      </c>
    </row>
    <row r="31" spans="1:11">
      <c r="A31" s="5">
        <v>893797145</v>
      </c>
      <c r="B31" s="5">
        <v>1340</v>
      </c>
      <c r="C31" t="str">
        <f>VLOOKUP(A31,HOP!A:H,8,0)</f>
        <v>1340.00</v>
      </c>
      <c r="D31">
        <f>VLOOKUP(A31,HOP!A:B,2,0)</f>
        <v>1979024</v>
      </c>
      <c r="E31">
        <f>B31-C31</f>
        <v>0</v>
      </c>
      <c r="K31" t="str">
        <f>$K$1&amp;D31</f>
        <v>,1979024</v>
      </c>
    </row>
    <row r="32" spans="1:11">
      <c r="A32" s="5">
        <v>897489475</v>
      </c>
      <c r="B32" s="5">
        <v>1340</v>
      </c>
      <c r="C32">
        <v>1340</v>
      </c>
      <c r="D32">
        <v>1982904</v>
      </c>
      <c r="E32">
        <f>B32-C32</f>
        <v>0</v>
      </c>
      <c r="K32" t="str">
        <f>$K$1&amp;D32</f>
        <v>,1982904</v>
      </c>
    </row>
    <row r="33" spans="1:11">
      <c r="A33" s="5">
        <v>898674547</v>
      </c>
      <c r="B33" s="5">
        <v>940</v>
      </c>
      <c r="C33" t="str">
        <f>VLOOKUP(A33,HOP!A:H,8,0)</f>
        <v>940.00</v>
      </c>
      <c r="D33">
        <f>VLOOKUP(A33,HOP!A:B,2,0)</f>
        <v>1983903</v>
      </c>
      <c r="E33">
        <f>B33-C33</f>
        <v>0</v>
      </c>
      <c r="K33" t="str">
        <f>$K$1&amp;D33</f>
        <v>,1983903</v>
      </c>
    </row>
    <row r="34" spans="1:11">
      <c r="A34" s="5">
        <v>899775329</v>
      </c>
      <c r="B34" s="5">
        <v>950</v>
      </c>
      <c r="C34" t="str">
        <f>VLOOKUP(A34,HOP!A:H,8,0)</f>
        <v>950.00</v>
      </c>
      <c r="D34">
        <f>VLOOKUP(A34,HOP!A:B,2,0)</f>
        <v>1984691</v>
      </c>
      <c r="E34">
        <f>B34-C34</f>
        <v>0</v>
      </c>
      <c r="K34" t="str">
        <f>$K$1&amp;D34</f>
        <v>,1984691</v>
      </c>
    </row>
    <row r="35" spans="1:11">
      <c r="A35" s="5">
        <v>897519813</v>
      </c>
      <c r="B35" s="5">
        <v>1500</v>
      </c>
      <c r="C35" t="str">
        <f>VLOOKUP(A35,HOP!A:H,8,0)</f>
        <v>1500.00</v>
      </c>
      <c r="D35">
        <f>VLOOKUP(A35,HOP!A:B,2,0)</f>
        <v>1982933</v>
      </c>
      <c r="E35">
        <f>B35-C35</f>
        <v>0</v>
      </c>
      <c r="K35" t="str">
        <f>$K$1&amp;D35</f>
        <v>,1982933</v>
      </c>
    </row>
    <row r="36" spans="1:11">
      <c r="A36" s="6">
        <v>883500312</v>
      </c>
      <c r="B36" s="6">
        <v>1818</v>
      </c>
      <c r="C36" s="7" t="str">
        <f>VLOOKUP(A36,HOP!A:H,8,0)</f>
        <v>1818.00</v>
      </c>
      <c r="D36" s="7">
        <f>VLOOKUP(A36,HOP!A:B,2,0)</f>
        <v>1972261</v>
      </c>
      <c r="E36" s="7">
        <f>B36-C36</f>
        <v>0</v>
      </c>
      <c r="K36" s="7" t="str">
        <f>$K$1&amp;D36</f>
        <v>,1972261</v>
      </c>
    </row>
    <row r="37" spans="1:11">
      <c r="A37" s="5">
        <v>899842294</v>
      </c>
      <c r="B37" s="5">
        <v>372</v>
      </c>
      <c r="C37" t="str">
        <f>VLOOKUP(A37,HOP!A:H,8,0)</f>
        <v>372.00</v>
      </c>
      <c r="D37">
        <f>VLOOKUP(A37,HOP!A:B,2,0)</f>
        <v>1984728</v>
      </c>
      <c r="E37">
        <f t="shared" ref="E37:E46" si="0">B37-C37</f>
        <v>0</v>
      </c>
      <c r="K37" t="str">
        <f t="shared" ref="K37:K46" si="1">$K$1&amp;D37</f>
        <v>,1984728</v>
      </c>
    </row>
    <row r="38" spans="1:11">
      <c r="A38" s="5">
        <v>903156810</v>
      </c>
      <c r="B38" s="5">
        <v>599</v>
      </c>
      <c r="C38" t="str">
        <f>VLOOKUP(A38,HOP!A:H,8,0)</f>
        <v>599.00</v>
      </c>
      <c r="D38">
        <f>VLOOKUP(A38,HOP!A:B,2,0)</f>
        <v>1986914</v>
      </c>
      <c r="E38">
        <f t="shared" si="0"/>
        <v>0</v>
      </c>
      <c r="K38" t="str">
        <f t="shared" si="1"/>
        <v>,1986914</v>
      </c>
    </row>
    <row r="39" spans="1:11">
      <c r="A39" s="5">
        <v>903246617</v>
      </c>
      <c r="B39" s="5">
        <v>1100</v>
      </c>
      <c r="C39" t="str">
        <f>VLOOKUP(A39,HOP!A:H,8,0)</f>
        <v>1100.00</v>
      </c>
      <c r="D39">
        <f>VLOOKUP(A39,HOP!A:B,2,0)</f>
        <v>1986966</v>
      </c>
      <c r="E39">
        <f t="shared" si="0"/>
        <v>0</v>
      </c>
      <c r="K39" t="str">
        <f t="shared" si="1"/>
        <v>,1986966</v>
      </c>
    </row>
    <row r="40" spans="1:11">
      <c r="A40" s="5">
        <v>896434531</v>
      </c>
      <c r="B40" s="5">
        <v>310</v>
      </c>
      <c r="C40" t="str">
        <f>VLOOKUP(A40,HOP!A:H,8,0)</f>
        <v>310.00</v>
      </c>
      <c r="D40">
        <f>VLOOKUP(A40,HOP!A:B,2,0)</f>
        <v>1981989</v>
      </c>
      <c r="E40">
        <f t="shared" si="0"/>
        <v>0</v>
      </c>
      <c r="K40" t="str">
        <f t="shared" si="1"/>
        <v>,1981989</v>
      </c>
    </row>
    <row r="41" spans="1:11">
      <c r="A41" s="5">
        <v>901026744</v>
      </c>
      <c r="B41" s="5">
        <v>210</v>
      </c>
      <c r="C41" t="str">
        <f>VLOOKUP(A41,HOP!A:H,8,0)</f>
        <v>210.00</v>
      </c>
      <c r="D41">
        <f>VLOOKUP(A41,HOP!A:B,2,0)</f>
        <v>1985524</v>
      </c>
      <c r="E41">
        <f t="shared" si="0"/>
        <v>0</v>
      </c>
      <c r="K41" t="str">
        <f t="shared" si="1"/>
        <v>,1985524</v>
      </c>
    </row>
    <row r="42" spans="1:11">
      <c r="A42" s="5">
        <v>901728960</v>
      </c>
      <c r="B42" s="5">
        <v>210</v>
      </c>
      <c r="C42" t="str">
        <f>VLOOKUP(A42,HOP!A:H,8,0)</f>
        <v>210.00</v>
      </c>
      <c r="D42">
        <f>VLOOKUP(A42,HOP!A:B,2,0)</f>
        <v>1986006</v>
      </c>
      <c r="E42">
        <f t="shared" si="0"/>
        <v>0</v>
      </c>
      <c r="K42" t="str">
        <f t="shared" si="1"/>
        <v>,1986006</v>
      </c>
    </row>
    <row r="43" spans="1:11">
      <c r="A43" s="5">
        <v>902219597</v>
      </c>
      <c r="B43" s="5">
        <v>315</v>
      </c>
      <c r="C43" t="str">
        <f>VLOOKUP(A43,HOP!A:H,8,0)</f>
        <v>315.00</v>
      </c>
      <c r="D43">
        <f>VLOOKUP(A43,HOP!A:B,2,0)</f>
        <v>1986351</v>
      </c>
      <c r="E43">
        <f t="shared" si="0"/>
        <v>0</v>
      </c>
      <c r="K43" t="str">
        <f t="shared" si="1"/>
        <v>,1986351</v>
      </c>
    </row>
    <row r="44" spans="1:11">
      <c r="A44" s="5">
        <v>895428597</v>
      </c>
      <c r="B44" s="5">
        <v>515</v>
      </c>
      <c r="C44" t="str">
        <f>VLOOKUP(A44,HOP!A:H,8,0)</f>
        <v>515.00</v>
      </c>
      <c r="D44">
        <f>VLOOKUP(A44,HOP!A:B,2,0)</f>
        <v>1981273</v>
      </c>
      <c r="E44">
        <f t="shared" si="0"/>
        <v>0</v>
      </c>
      <c r="K44" t="str">
        <f t="shared" si="1"/>
        <v>,1981273</v>
      </c>
    </row>
    <row r="45" spans="1:11">
      <c r="A45" s="5">
        <v>899943066</v>
      </c>
      <c r="B45" s="5">
        <v>368</v>
      </c>
      <c r="C45" t="str">
        <f>VLOOKUP(A45,HOP!A:H,8,0)</f>
        <v>368.00</v>
      </c>
      <c r="D45">
        <f>VLOOKUP(A45,HOP!A:B,2,0)</f>
        <v>1984864</v>
      </c>
      <c r="E45">
        <f t="shared" si="0"/>
        <v>0</v>
      </c>
      <c r="K45" t="str">
        <f t="shared" si="1"/>
        <v>,1984864</v>
      </c>
    </row>
    <row r="46" spans="1:11">
      <c r="A46" s="5">
        <v>900043595</v>
      </c>
      <c r="B46" s="5">
        <v>736</v>
      </c>
      <c r="C46" t="str">
        <f>VLOOKUP(A46,HOP!A:H,8,0)</f>
        <v>368.00</v>
      </c>
      <c r="D46">
        <f>VLOOKUP(A46,HOP!A:B,2,0)</f>
        <v>1985270</v>
      </c>
      <c r="E46">
        <f t="shared" si="0"/>
        <v>368</v>
      </c>
      <c r="F46" t="s">
        <v>188</v>
      </c>
      <c r="K46" t="str">
        <f t="shared" si="1"/>
        <v>,1985270</v>
      </c>
    </row>
    <row r="48" spans="2:2">
      <c r="B48">
        <f>SUM(B2:B47)</f>
        <v>34583</v>
      </c>
    </row>
    <row r="50" spans="1:1">
      <c r="A50" t="s">
        <v>189</v>
      </c>
    </row>
    <row r="51" spans="1:1">
      <c r="A51" t="s">
        <v>190</v>
      </c>
    </row>
    <row r="52" spans="1:1">
      <c r="A52" t="s">
        <v>191</v>
      </c>
    </row>
  </sheetData>
  <autoFilter ref="A1:K4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192</v>
      </c>
      <c r="B1" s="2" t="s">
        <v>193</v>
      </c>
      <c r="C1" s="2" t="s">
        <v>194</v>
      </c>
      <c r="D1" s="2" t="s">
        <v>195</v>
      </c>
      <c r="E1" s="2" t="s">
        <v>17</v>
      </c>
      <c r="F1" s="2" t="s">
        <v>196</v>
      </c>
      <c r="G1" s="2" t="s">
        <v>4</v>
      </c>
      <c r="H1" s="2" t="s">
        <v>197</v>
      </c>
      <c r="I1" s="2" t="s">
        <v>198</v>
      </c>
      <c r="J1" s="2" t="s">
        <v>199</v>
      </c>
      <c r="K1" s="2" t="s">
        <v>200</v>
      </c>
    </row>
    <row r="2" s="1" customFormat="1" ht="20" customHeight="1" spans="1:11">
      <c r="A2" s="3">
        <v>903246617</v>
      </c>
      <c r="B2" s="3">
        <v>1986966</v>
      </c>
      <c r="C2" s="2" t="s">
        <v>119</v>
      </c>
      <c r="D2" s="2" t="s">
        <v>154</v>
      </c>
      <c r="E2" s="2" t="s">
        <v>201</v>
      </c>
      <c r="F2" s="2" t="s">
        <v>202</v>
      </c>
      <c r="G2" s="2" t="s">
        <v>203</v>
      </c>
      <c r="H2" s="2" t="s">
        <v>156</v>
      </c>
      <c r="I2" s="2" t="s">
        <v>10</v>
      </c>
      <c r="J2" s="2" t="s">
        <v>10</v>
      </c>
      <c r="K2" s="2" t="s">
        <v>204</v>
      </c>
    </row>
    <row r="3" s="1" customFormat="1" ht="20" customHeight="1" spans="1:11">
      <c r="A3" s="3">
        <v>903244116</v>
      </c>
      <c r="B3" s="3">
        <v>1986964</v>
      </c>
      <c r="C3" s="2" t="s">
        <v>9</v>
      </c>
      <c r="D3" s="2" t="s">
        <v>35</v>
      </c>
      <c r="E3" s="2" t="s">
        <v>201</v>
      </c>
      <c r="F3" s="2" t="s">
        <v>202</v>
      </c>
      <c r="G3" s="2" t="s">
        <v>203</v>
      </c>
      <c r="H3" s="2" t="s">
        <v>38</v>
      </c>
      <c r="I3" s="2" t="s">
        <v>10</v>
      </c>
      <c r="J3" s="2" t="s">
        <v>10</v>
      </c>
      <c r="K3" s="2" t="s">
        <v>205</v>
      </c>
    </row>
    <row r="4" s="1" customFormat="1" ht="20" customHeight="1" spans="1:11">
      <c r="A4" s="3">
        <v>903156810</v>
      </c>
      <c r="B4" s="3">
        <v>1986914</v>
      </c>
      <c r="C4" s="2" t="s">
        <v>119</v>
      </c>
      <c r="D4" s="2" t="s">
        <v>151</v>
      </c>
      <c r="E4" s="2" t="s">
        <v>201</v>
      </c>
      <c r="F4" s="2" t="s">
        <v>202</v>
      </c>
      <c r="G4" s="2" t="s">
        <v>203</v>
      </c>
      <c r="H4" s="2" t="s">
        <v>152</v>
      </c>
      <c r="I4" s="2" t="s">
        <v>10</v>
      </c>
      <c r="J4" s="2" t="s">
        <v>10</v>
      </c>
      <c r="K4" s="2" t="s">
        <v>206</v>
      </c>
    </row>
    <row r="5" s="1" customFormat="1" ht="20" customHeight="1" spans="1:11">
      <c r="A5" s="3">
        <v>902219597</v>
      </c>
      <c r="B5" s="3">
        <v>1986351</v>
      </c>
      <c r="C5" s="2" t="s">
        <v>168</v>
      </c>
      <c r="D5" s="2" t="s">
        <v>171</v>
      </c>
      <c r="E5" s="2" t="s">
        <v>207</v>
      </c>
      <c r="F5" s="2" t="s">
        <v>201</v>
      </c>
      <c r="G5" s="2" t="s">
        <v>203</v>
      </c>
      <c r="H5" s="2" t="s">
        <v>173</v>
      </c>
      <c r="I5" s="2" t="s">
        <v>10</v>
      </c>
      <c r="J5" s="2" t="s">
        <v>10</v>
      </c>
      <c r="K5" s="2" t="s">
        <v>208</v>
      </c>
    </row>
    <row r="6" s="1" customFormat="1" ht="20" customHeight="1" spans="1:11">
      <c r="A6" s="3">
        <v>902021866</v>
      </c>
      <c r="B6" s="3">
        <v>1986182</v>
      </c>
      <c r="C6" s="2" t="s">
        <v>9</v>
      </c>
      <c r="D6" s="2" t="s">
        <v>31</v>
      </c>
      <c r="E6" s="2" t="s">
        <v>207</v>
      </c>
      <c r="F6" s="2" t="s">
        <v>201</v>
      </c>
      <c r="G6" s="2" t="s">
        <v>203</v>
      </c>
      <c r="H6" s="2" t="s">
        <v>28</v>
      </c>
      <c r="I6" s="2" t="s">
        <v>10</v>
      </c>
      <c r="J6" s="2" t="s">
        <v>10</v>
      </c>
      <c r="K6" s="2" t="s">
        <v>209</v>
      </c>
    </row>
    <row r="7" s="1" customFormat="1" ht="20" customHeight="1" spans="1:11">
      <c r="A7" s="3">
        <v>901728960</v>
      </c>
      <c r="B7" s="3">
        <v>1986006</v>
      </c>
      <c r="C7" s="2" t="s">
        <v>157</v>
      </c>
      <c r="D7" s="2" t="s">
        <v>164</v>
      </c>
      <c r="E7" s="2" t="s">
        <v>207</v>
      </c>
      <c r="F7" s="2" t="s">
        <v>201</v>
      </c>
      <c r="G7" s="2" t="s">
        <v>203</v>
      </c>
      <c r="H7" s="2" t="s">
        <v>166</v>
      </c>
      <c r="I7" s="2" t="s">
        <v>10</v>
      </c>
      <c r="J7" s="2" t="s">
        <v>10</v>
      </c>
      <c r="K7" s="2" t="s">
        <v>210</v>
      </c>
    </row>
    <row r="8" s="1" customFormat="1" ht="20" customHeight="1" spans="1:11">
      <c r="A8" s="3">
        <v>901118912</v>
      </c>
      <c r="B8" s="3">
        <v>1985666</v>
      </c>
      <c r="C8" s="2" t="s">
        <v>92</v>
      </c>
      <c r="D8" s="2" t="s">
        <v>118</v>
      </c>
      <c r="E8" s="2" t="s">
        <v>201</v>
      </c>
      <c r="F8" s="2" t="s">
        <v>202</v>
      </c>
      <c r="G8" s="2" t="s">
        <v>203</v>
      </c>
      <c r="H8" s="2" t="s">
        <v>113</v>
      </c>
      <c r="I8" s="2" t="s">
        <v>10</v>
      </c>
      <c r="J8" s="2" t="s">
        <v>10</v>
      </c>
      <c r="K8" s="2" t="s">
        <v>211</v>
      </c>
    </row>
    <row r="9" s="1" customFormat="1" ht="20" customHeight="1" spans="1:11">
      <c r="A9" s="3">
        <v>901026744</v>
      </c>
      <c r="B9" s="3">
        <v>1985524</v>
      </c>
      <c r="C9" s="2" t="s">
        <v>157</v>
      </c>
      <c r="D9" s="2" t="s">
        <v>164</v>
      </c>
      <c r="E9" s="2" t="s">
        <v>212</v>
      </c>
      <c r="F9" s="2" t="s">
        <v>207</v>
      </c>
      <c r="G9" s="2" t="s">
        <v>203</v>
      </c>
      <c r="H9" s="2" t="s">
        <v>166</v>
      </c>
      <c r="I9" s="2" t="s">
        <v>10</v>
      </c>
      <c r="J9" s="2" t="s">
        <v>10</v>
      </c>
      <c r="K9" s="2" t="s">
        <v>213</v>
      </c>
    </row>
    <row r="10" s="1" customFormat="1" ht="20" customHeight="1" spans="1:11">
      <c r="A10" s="3">
        <v>900043595</v>
      </c>
      <c r="B10" s="3">
        <v>1985270</v>
      </c>
      <c r="C10" s="2" t="s">
        <v>174</v>
      </c>
      <c r="D10" s="2" t="s">
        <v>184</v>
      </c>
      <c r="E10" s="2" t="s">
        <v>212</v>
      </c>
      <c r="F10" s="2" t="s">
        <v>201</v>
      </c>
      <c r="G10" s="2" t="s">
        <v>203</v>
      </c>
      <c r="H10" s="2" t="s">
        <v>182</v>
      </c>
      <c r="I10" s="2" t="s">
        <v>10</v>
      </c>
      <c r="J10" s="2" t="s">
        <v>10</v>
      </c>
      <c r="K10" s="2" t="s">
        <v>214</v>
      </c>
    </row>
    <row r="11" s="1" customFormat="1" ht="20" customHeight="1" spans="1:11">
      <c r="A11" s="3">
        <v>899943066</v>
      </c>
      <c r="B11" s="3">
        <v>1984864</v>
      </c>
      <c r="C11" s="2" t="s">
        <v>174</v>
      </c>
      <c r="D11" s="2" t="s">
        <v>181</v>
      </c>
      <c r="E11" s="2" t="s">
        <v>212</v>
      </c>
      <c r="F11" s="2" t="s">
        <v>207</v>
      </c>
      <c r="G11" s="2" t="s">
        <v>203</v>
      </c>
      <c r="H11" s="2" t="s">
        <v>182</v>
      </c>
      <c r="I11" s="2" t="s">
        <v>10</v>
      </c>
      <c r="J11" s="2" t="s">
        <v>10</v>
      </c>
      <c r="K11" s="2" t="s">
        <v>215</v>
      </c>
    </row>
    <row r="12" s="1" customFormat="1" ht="20" customHeight="1" spans="1:11">
      <c r="A12" s="3">
        <v>899953540</v>
      </c>
      <c r="B12" s="3">
        <v>1984857</v>
      </c>
      <c r="C12" s="2" t="s">
        <v>216</v>
      </c>
      <c r="D12" s="2" t="s">
        <v>42</v>
      </c>
      <c r="E12" s="2" t="s">
        <v>207</v>
      </c>
      <c r="F12" s="2" t="s">
        <v>201</v>
      </c>
      <c r="G12" s="2" t="s">
        <v>203</v>
      </c>
      <c r="H12" s="2" t="s">
        <v>44</v>
      </c>
      <c r="I12" s="2" t="s">
        <v>10</v>
      </c>
      <c r="J12" s="2" t="s">
        <v>10</v>
      </c>
      <c r="K12" s="2" t="s">
        <v>217</v>
      </c>
    </row>
    <row r="13" s="1" customFormat="1" ht="20" customHeight="1" spans="1:11">
      <c r="A13" s="3">
        <v>899842294</v>
      </c>
      <c r="B13" s="3">
        <v>1984728</v>
      </c>
      <c r="C13" s="2" t="s">
        <v>119</v>
      </c>
      <c r="D13" s="2" t="s">
        <v>148</v>
      </c>
      <c r="E13" s="2" t="s">
        <v>212</v>
      </c>
      <c r="F13" s="2" t="s">
        <v>207</v>
      </c>
      <c r="G13" s="2" t="s">
        <v>203</v>
      </c>
      <c r="H13" s="2" t="s">
        <v>149</v>
      </c>
      <c r="I13" s="2" t="s">
        <v>10</v>
      </c>
      <c r="J13" s="2" t="s">
        <v>10</v>
      </c>
      <c r="K13" s="2" t="s">
        <v>218</v>
      </c>
    </row>
    <row r="14" s="1" customFormat="1" ht="20" customHeight="1" spans="1:11">
      <c r="A14" s="3">
        <v>899827513</v>
      </c>
      <c r="B14" s="3">
        <v>1984722</v>
      </c>
      <c r="C14" s="2" t="s">
        <v>9</v>
      </c>
      <c r="D14" s="2" t="s">
        <v>23</v>
      </c>
      <c r="E14" s="2" t="s">
        <v>219</v>
      </c>
      <c r="F14" s="2" t="s">
        <v>212</v>
      </c>
      <c r="G14" s="2" t="s">
        <v>203</v>
      </c>
      <c r="H14" s="2" t="s">
        <v>28</v>
      </c>
      <c r="I14" s="2" t="s">
        <v>10</v>
      </c>
      <c r="J14" s="2" t="s">
        <v>10</v>
      </c>
      <c r="K14" s="2" t="s">
        <v>220</v>
      </c>
    </row>
    <row r="15" s="1" customFormat="1" ht="20" customHeight="1" spans="1:11">
      <c r="A15" s="3">
        <v>899775329</v>
      </c>
      <c r="B15" s="3">
        <v>1984691</v>
      </c>
      <c r="C15" s="2" t="s">
        <v>119</v>
      </c>
      <c r="D15" s="2" t="s">
        <v>132</v>
      </c>
      <c r="E15" s="2" t="s">
        <v>219</v>
      </c>
      <c r="F15" s="2" t="s">
        <v>212</v>
      </c>
      <c r="G15" s="2" t="s">
        <v>203</v>
      </c>
      <c r="H15" s="2" t="s">
        <v>134</v>
      </c>
      <c r="I15" s="2" t="s">
        <v>10</v>
      </c>
      <c r="J15" s="2" t="s">
        <v>10</v>
      </c>
      <c r="K15" s="2" t="s">
        <v>221</v>
      </c>
    </row>
    <row r="16" s="1" customFormat="1" ht="20" customHeight="1" spans="1:11">
      <c r="A16" s="3">
        <v>899749842</v>
      </c>
      <c r="B16" s="3">
        <v>1984677</v>
      </c>
      <c r="C16" s="2" t="s">
        <v>92</v>
      </c>
      <c r="D16" s="2" t="s">
        <v>116</v>
      </c>
      <c r="E16" s="2" t="s">
        <v>201</v>
      </c>
      <c r="F16" s="2" t="s">
        <v>202</v>
      </c>
      <c r="G16" s="2" t="s">
        <v>203</v>
      </c>
      <c r="H16" s="2" t="s">
        <v>113</v>
      </c>
      <c r="I16" s="2" t="s">
        <v>10</v>
      </c>
      <c r="J16" s="2" t="s">
        <v>10</v>
      </c>
      <c r="K16" s="2" t="s">
        <v>222</v>
      </c>
    </row>
    <row r="17" s="1" customFormat="1" ht="20" customHeight="1" spans="1:11">
      <c r="A17" s="3">
        <v>899585721</v>
      </c>
      <c r="B17" s="3">
        <v>1984585</v>
      </c>
      <c r="C17" s="2" t="s">
        <v>92</v>
      </c>
      <c r="D17" s="2" t="s">
        <v>223</v>
      </c>
      <c r="E17" s="2" t="s">
        <v>201</v>
      </c>
      <c r="F17" s="2" t="s">
        <v>202</v>
      </c>
      <c r="G17" s="2" t="s">
        <v>203</v>
      </c>
      <c r="H17" s="2" t="s">
        <v>224</v>
      </c>
      <c r="I17" s="2" t="s">
        <v>10</v>
      </c>
      <c r="J17" s="2" t="s">
        <v>10</v>
      </c>
      <c r="K17" s="2" t="s">
        <v>225</v>
      </c>
    </row>
    <row r="18" s="1" customFormat="1" ht="20" customHeight="1" spans="1:11">
      <c r="A18" s="3">
        <v>898674547</v>
      </c>
      <c r="B18" s="3">
        <v>1983903</v>
      </c>
      <c r="C18" s="2" t="s">
        <v>119</v>
      </c>
      <c r="D18" s="2" t="s">
        <v>128</v>
      </c>
      <c r="E18" s="2" t="s">
        <v>226</v>
      </c>
      <c r="F18" s="2" t="s">
        <v>219</v>
      </c>
      <c r="G18" s="2" t="s">
        <v>203</v>
      </c>
      <c r="H18" s="2" t="s">
        <v>130</v>
      </c>
      <c r="I18" s="2" t="s">
        <v>10</v>
      </c>
      <c r="J18" s="2" t="s">
        <v>10</v>
      </c>
      <c r="K18" s="2" t="s">
        <v>227</v>
      </c>
    </row>
    <row r="19" s="1" customFormat="1" ht="20" customHeight="1" spans="1:11">
      <c r="A19" s="3">
        <v>898470836</v>
      </c>
      <c r="B19" s="3">
        <v>1983751</v>
      </c>
      <c r="C19" s="2" t="s">
        <v>119</v>
      </c>
      <c r="D19" s="2" t="s">
        <v>228</v>
      </c>
      <c r="E19" s="2" t="s">
        <v>212</v>
      </c>
      <c r="F19" s="2" t="s">
        <v>207</v>
      </c>
      <c r="G19" s="2" t="s">
        <v>203</v>
      </c>
      <c r="H19" s="2" t="s">
        <v>229</v>
      </c>
      <c r="I19" s="2" t="s">
        <v>10</v>
      </c>
      <c r="J19" s="2" t="s">
        <v>10</v>
      </c>
      <c r="K19" s="2" t="s">
        <v>230</v>
      </c>
    </row>
    <row r="20" s="1" customFormat="1" ht="20" customHeight="1" spans="1:11">
      <c r="A20" s="3">
        <v>898422999</v>
      </c>
      <c r="B20" s="3">
        <v>1983736</v>
      </c>
      <c r="C20" s="2" t="s">
        <v>64</v>
      </c>
      <c r="D20" s="2" t="s">
        <v>91</v>
      </c>
      <c r="E20" s="2" t="s">
        <v>226</v>
      </c>
      <c r="F20" s="2" t="s">
        <v>219</v>
      </c>
      <c r="G20" s="2" t="s">
        <v>203</v>
      </c>
      <c r="H20" s="2" t="s">
        <v>87</v>
      </c>
      <c r="I20" s="2" t="s">
        <v>10</v>
      </c>
      <c r="J20" s="2" t="s">
        <v>10</v>
      </c>
      <c r="K20" s="2" t="s">
        <v>231</v>
      </c>
    </row>
    <row r="21" s="1" customFormat="1" ht="20" customHeight="1" spans="1:11">
      <c r="A21" s="3">
        <v>897519813</v>
      </c>
      <c r="B21" s="3">
        <v>1982933</v>
      </c>
      <c r="C21" s="2" t="s">
        <v>119</v>
      </c>
      <c r="D21" s="2" t="s">
        <v>140</v>
      </c>
      <c r="E21" s="2" t="s">
        <v>212</v>
      </c>
      <c r="F21" s="2" t="s">
        <v>207</v>
      </c>
      <c r="G21" s="2" t="s">
        <v>203</v>
      </c>
      <c r="H21" s="2" t="s">
        <v>142</v>
      </c>
      <c r="I21" s="2" t="s">
        <v>10</v>
      </c>
      <c r="J21" s="2" t="s">
        <v>10</v>
      </c>
      <c r="K21" s="2" t="s">
        <v>232</v>
      </c>
    </row>
    <row r="22" s="1" customFormat="1" ht="20" customHeight="1" spans="1:11">
      <c r="A22" s="3">
        <v>89748947</v>
      </c>
      <c r="B22" s="3">
        <v>1982904</v>
      </c>
      <c r="C22" s="2" t="s">
        <v>119</v>
      </c>
      <c r="D22" s="2" t="s">
        <v>127</v>
      </c>
      <c r="E22" s="2" t="s">
        <v>233</v>
      </c>
      <c r="F22" s="2" t="s">
        <v>226</v>
      </c>
      <c r="G22" s="2" t="s">
        <v>203</v>
      </c>
      <c r="H22" s="2" t="s">
        <v>123</v>
      </c>
      <c r="I22" s="2" t="s">
        <v>10</v>
      </c>
      <c r="J22" s="2" t="s">
        <v>10</v>
      </c>
      <c r="K22" s="2" t="s">
        <v>234</v>
      </c>
    </row>
    <row r="23" s="1" customFormat="1" ht="20" customHeight="1" spans="1:11">
      <c r="A23" s="3">
        <v>896538562</v>
      </c>
      <c r="B23" s="3">
        <v>1982182</v>
      </c>
      <c r="C23" s="2" t="s">
        <v>45</v>
      </c>
      <c r="D23" s="2" t="s">
        <v>63</v>
      </c>
      <c r="E23" s="2" t="s">
        <v>235</v>
      </c>
      <c r="F23" s="2" t="s">
        <v>233</v>
      </c>
      <c r="G23" s="2" t="s">
        <v>203</v>
      </c>
      <c r="H23" s="2" t="s">
        <v>54</v>
      </c>
      <c r="I23" s="2" t="s">
        <v>10</v>
      </c>
      <c r="J23" s="2" t="s">
        <v>10</v>
      </c>
      <c r="K23" s="2" t="s">
        <v>236</v>
      </c>
    </row>
    <row r="24" s="1" customFormat="1" ht="20" customHeight="1" spans="1:11">
      <c r="A24" s="3">
        <v>896511111</v>
      </c>
      <c r="B24" s="3">
        <v>1982123</v>
      </c>
      <c r="C24" s="2" t="s">
        <v>45</v>
      </c>
      <c r="D24" s="2" t="s">
        <v>61</v>
      </c>
      <c r="E24" s="2" t="s">
        <v>235</v>
      </c>
      <c r="F24" s="2" t="s">
        <v>233</v>
      </c>
      <c r="G24" s="2" t="s">
        <v>203</v>
      </c>
      <c r="H24" s="2" t="s">
        <v>54</v>
      </c>
      <c r="I24" s="2" t="s">
        <v>10</v>
      </c>
      <c r="J24" s="2" t="s">
        <v>10</v>
      </c>
      <c r="K24" s="2" t="s">
        <v>237</v>
      </c>
    </row>
    <row r="25" s="1" customFormat="1" ht="20" customHeight="1" spans="1:11">
      <c r="A25" s="3">
        <v>896479649</v>
      </c>
      <c r="B25" s="3">
        <v>1982071</v>
      </c>
      <c r="C25" s="2" t="s">
        <v>119</v>
      </c>
      <c r="D25" s="2" t="s">
        <v>238</v>
      </c>
      <c r="E25" s="2" t="s">
        <v>212</v>
      </c>
      <c r="F25" s="2" t="s">
        <v>207</v>
      </c>
      <c r="G25" s="2" t="s">
        <v>203</v>
      </c>
      <c r="H25" s="2" t="s">
        <v>239</v>
      </c>
      <c r="I25" s="2" t="s">
        <v>10</v>
      </c>
      <c r="J25" s="2" t="s">
        <v>10</v>
      </c>
      <c r="K25" s="2" t="s">
        <v>240</v>
      </c>
    </row>
    <row r="26" s="1" customFormat="1" ht="20" customHeight="1" spans="1:11">
      <c r="A26" s="3">
        <v>896436174</v>
      </c>
      <c r="B26" s="3">
        <v>1982010</v>
      </c>
      <c r="C26" s="2" t="s">
        <v>45</v>
      </c>
      <c r="D26" s="2" t="s">
        <v>58</v>
      </c>
      <c r="E26" s="2" t="s">
        <v>235</v>
      </c>
      <c r="F26" s="2" t="s">
        <v>233</v>
      </c>
      <c r="G26" s="2" t="s">
        <v>203</v>
      </c>
      <c r="H26" s="2" t="s">
        <v>54</v>
      </c>
      <c r="I26" s="2" t="s">
        <v>10</v>
      </c>
      <c r="J26" s="2" t="s">
        <v>10</v>
      </c>
      <c r="K26" s="2" t="s">
        <v>241</v>
      </c>
    </row>
    <row r="27" s="1" customFormat="1" ht="20" customHeight="1" spans="1:11">
      <c r="A27" s="3">
        <v>896434531</v>
      </c>
      <c r="B27" s="3">
        <v>1981989</v>
      </c>
      <c r="C27" s="2" t="s">
        <v>157</v>
      </c>
      <c r="D27" s="2" t="s">
        <v>160</v>
      </c>
      <c r="E27" s="2" t="s">
        <v>235</v>
      </c>
      <c r="F27" s="2" t="s">
        <v>233</v>
      </c>
      <c r="G27" s="2" t="s">
        <v>203</v>
      </c>
      <c r="H27" s="2" t="s">
        <v>162</v>
      </c>
      <c r="I27" s="2" t="s">
        <v>10</v>
      </c>
      <c r="J27" s="2" t="s">
        <v>10</v>
      </c>
      <c r="K27" s="2" t="s">
        <v>242</v>
      </c>
    </row>
    <row r="28" s="1" customFormat="1" ht="20" customHeight="1" spans="1:11">
      <c r="A28" s="3">
        <v>896433592</v>
      </c>
      <c r="B28" s="3">
        <v>1981984</v>
      </c>
      <c r="C28" s="2" t="s">
        <v>45</v>
      </c>
      <c r="D28" s="2" t="s">
        <v>56</v>
      </c>
      <c r="E28" s="2" t="s">
        <v>235</v>
      </c>
      <c r="F28" s="2" t="s">
        <v>233</v>
      </c>
      <c r="G28" s="2" t="s">
        <v>203</v>
      </c>
      <c r="H28" s="2" t="s">
        <v>54</v>
      </c>
      <c r="I28" s="2" t="s">
        <v>10</v>
      </c>
      <c r="J28" s="2" t="s">
        <v>10</v>
      </c>
      <c r="K28" s="2" t="s">
        <v>243</v>
      </c>
    </row>
    <row r="29" s="1" customFormat="1" ht="20" customHeight="1" spans="1:11">
      <c r="A29" s="2" t="s">
        <v>45</v>
      </c>
      <c r="B29" s="3">
        <v>1981973</v>
      </c>
      <c r="C29" s="2" t="s">
        <v>45</v>
      </c>
      <c r="D29" s="2" t="s">
        <v>52</v>
      </c>
      <c r="E29" s="2" t="s">
        <v>235</v>
      </c>
      <c r="F29" s="2" t="s">
        <v>233</v>
      </c>
      <c r="G29" s="2" t="s">
        <v>203</v>
      </c>
      <c r="H29" s="2" t="s">
        <v>54</v>
      </c>
      <c r="I29" s="2" t="s">
        <v>10</v>
      </c>
      <c r="J29" s="2" t="s">
        <v>10</v>
      </c>
      <c r="K29" s="2" t="s">
        <v>244</v>
      </c>
    </row>
    <row r="30" s="1" customFormat="1" ht="20" customHeight="1" spans="1:11">
      <c r="A30" s="3">
        <v>896203772</v>
      </c>
      <c r="B30" s="3">
        <v>1981805</v>
      </c>
      <c r="C30" s="2" t="s">
        <v>45</v>
      </c>
      <c r="D30" s="2" t="s">
        <v>47</v>
      </c>
      <c r="E30" s="2" t="s">
        <v>235</v>
      </c>
      <c r="F30" s="2" t="s">
        <v>233</v>
      </c>
      <c r="G30" s="2" t="s">
        <v>203</v>
      </c>
      <c r="H30" s="2" t="s">
        <v>50</v>
      </c>
      <c r="I30" s="2" t="s">
        <v>10</v>
      </c>
      <c r="J30" s="2" t="s">
        <v>10</v>
      </c>
      <c r="K30" s="2" t="s">
        <v>245</v>
      </c>
    </row>
    <row r="31" s="1" customFormat="1" ht="20" customHeight="1" spans="1:11">
      <c r="A31" s="3">
        <v>895428597</v>
      </c>
      <c r="B31" s="3">
        <v>1981273</v>
      </c>
      <c r="C31" s="2" t="s">
        <v>174</v>
      </c>
      <c r="D31" s="2" t="s">
        <v>177</v>
      </c>
      <c r="E31" s="2" t="s">
        <v>235</v>
      </c>
      <c r="F31" s="2" t="s">
        <v>233</v>
      </c>
      <c r="G31" s="2" t="s">
        <v>203</v>
      </c>
      <c r="H31" s="2" t="s">
        <v>179</v>
      </c>
      <c r="I31" s="2" t="s">
        <v>10</v>
      </c>
      <c r="J31" s="2" t="s">
        <v>10</v>
      </c>
      <c r="K31" s="2" t="s">
        <v>246</v>
      </c>
    </row>
    <row r="32" s="1" customFormat="1" ht="20" customHeight="1" spans="1:11">
      <c r="A32" s="3">
        <v>893797145</v>
      </c>
      <c r="B32" s="3">
        <v>1979024</v>
      </c>
      <c r="C32" s="2" t="s">
        <v>119</v>
      </c>
      <c r="D32" s="2" t="s">
        <v>125</v>
      </c>
      <c r="E32" s="2" t="s">
        <v>233</v>
      </c>
      <c r="F32" s="2" t="s">
        <v>226</v>
      </c>
      <c r="G32" s="2" t="s">
        <v>203</v>
      </c>
      <c r="H32" s="2" t="s">
        <v>123</v>
      </c>
      <c r="I32" s="2" t="s">
        <v>10</v>
      </c>
      <c r="J32" s="2" t="s">
        <v>10</v>
      </c>
      <c r="K32" s="2" t="s">
        <v>247</v>
      </c>
    </row>
    <row r="33" s="1" customFormat="1" ht="20" customHeight="1" spans="1:11">
      <c r="A33" s="3">
        <v>889737703</v>
      </c>
      <c r="B33" s="3">
        <v>1976965</v>
      </c>
      <c r="C33" s="2" t="s">
        <v>64</v>
      </c>
      <c r="D33" s="2" t="s">
        <v>89</v>
      </c>
      <c r="E33" s="2" t="s">
        <v>226</v>
      </c>
      <c r="F33" s="2" t="s">
        <v>219</v>
      </c>
      <c r="G33" s="2" t="s">
        <v>203</v>
      </c>
      <c r="H33" s="2" t="s">
        <v>87</v>
      </c>
      <c r="I33" s="2" t="s">
        <v>10</v>
      </c>
      <c r="J33" s="2" t="s">
        <v>10</v>
      </c>
      <c r="K33" s="2" t="s">
        <v>248</v>
      </c>
    </row>
    <row r="34" s="1" customFormat="1" ht="20" customHeight="1" spans="1:11">
      <c r="A34" s="3">
        <v>889523457</v>
      </c>
      <c r="B34" s="3">
        <v>1976690</v>
      </c>
      <c r="C34" s="2" t="s">
        <v>92</v>
      </c>
      <c r="D34" s="2" t="s">
        <v>249</v>
      </c>
      <c r="E34" s="2" t="s">
        <v>207</v>
      </c>
      <c r="F34" s="2" t="s">
        <v>201</v>
      </c>
      <c r="G34" s="2" t="s">
        <v>203</v>
      </c>
      <c r="H34" s="2" t="s">
        <v>250</v>
      </c>
      <c r="I34" s="2" t="s">
        <v>10</v>
      </c>
      <c r="J34" s="2" t="s">
        <v>10</v>
      </c>
      <c r="K34" s="2" t="s">
        <v>251</v>
      </c>
    </row>
    <row r="35" s="1" customFormat="1" ht="20" customHeight="1" spans="1:11">
      <c r="A35" s="3">
        <v>889447718</v>
      </c>
      <c r="B35" s="3">
        <v>1976631</v>
      </c>
      <c r="C35" s="2" t="s">
        <v>64</v>
      </c>
      <c r="D35" s="2" t="s">
        <v>86</v>
      </c>
      <c r="E35" s="2" t="s">
        <v>226</v>
      </c>
      <c r="F35" s="2" t="s">
        <v>219</v>
      </c>
      <c r="G35" s="2" t="s">
        <v>203</v>
      </c>
      <c r="H35" s="2" t="s">
        <v>87</v>
      </c>
      <c r="I35" s="2" t="s">
        <v>10</v>
      </c>
      <c r="J35" s="2" t="s">
        <v>10</v>
      </c>
      <c r="K35" s="2" t="s">
        <v>252</v>
      </c>
    </row>
    <row r="36" s="1" customFormat="1" ht="20" customHeight="1" spans="1:11">
      <c r="A36" s="3">
        <v>888545530</v>
      </c>
      <c r="B36" s="3">
        <v>1976238</v>
      </c>
      <c r="C36" s="2" t="s">
        <v>64</v>
      </c>
      <c r="D36" s="2" t="s">
        <v>84</v>
      </c>
      <c r="E36" s="2" t="s">
        <v>233</v>
      </c>
      <c r="F36" s="2" t="s">
        <v>226</v>
      </c>
      <c r="G36" s="2" t="s">
        <v>203</v>
      </c>
      <c r="H36" s="2" t="s">
        <v>73</v>
      </c>
      <c r="I36" s="2" t="s">
        <v>10</v>
      </c>
      <c r="J36" s="2" t="s">
        <v>10</v>
      </c>
      <c r="K36" s="2" t="s">
        <v>253</v>
      </c>
    </row>
    <row r="37" s="1" customFormat="1" ht="20" customHeight="1" spans="1:11">
      <c r="A37" s="3">
        <v>888539830</v>
      </c>
      <c r="B37" s="3">
        <v>1976237</v>
      </c>
      <c r="C37" s="2" t="s">
        <v>64</v>
      </c>
      <c r="D37" s="2" t="s">
        <v>254</v>
      </c>
      <c r="E37" s="2" t="s">
        <v>233</v>
      </c>
      <c r="F37" s="2" t="s">
        <v>226</v>
      </c>
      <c r="G37" s="2" t="s">
        <v>203</v>
      </c>
      <c r="H37" s="2" t="s">
        <v>255</v>
      </c>
      <c r="I37" s="2" t="s">
        <v>10</v>
      </c>
      <c r="J37" s="2" t="s">
        <v>10</v>
      </c>
      <c r="K37" s="2" t="s">
        <v>256</v>
      </c>
    </row>
    <row r="38" s="1" customFormat="1" ht="20" customHeight="1" spans="1:11">
      <c r="A38" s="3">
        <v>888224090</v>
      </c>
      <c r="B38" s="3">
        <v>1975921</v>
      </c>
      <c r="C38" s="2" t="s">
        <v>64</v>
      </c>
      <c r="D38" s="2" t="s">
        <v>75</v>
      </c>
      <c r="E38" s="2" t="s">
        <v>235</v>
      </c>
      <c r="F38" s="2" t="s">
        <v>233</v>
      </c>
      <c r="G38" s="2" t="s">
        <v>203</v>
      </c>
      <c r="H38" s="2" t="s">
        <v>73</v>
      </c>
      <c r="I38" s="2" t="s">
        <v>10</v>
      </c>
      <c r="J38" s="2" t="s">
        <v>10</v>
      </c>
      <c r="K38" s="2" t="s">
        <v>257</v>
      </c>
    </row>
    <row r="39" s="1" customFormat="1" ht="20" customHeight="1" spans="1:11">
      <c r="A39" s="3">
        <v>887972681</v>
      </c>
      <c r="B39" s="3">
        <v>1975820</v>
      </c>
      <c r="C39" s="2" t="s">
        <v>92</v>
      </c>
      <c r="D39" s="2" t="s">
        <v>104</v>
      </c>
      <c r="E39" s="2" t="s">
        <v>207</v>
      </c>
      <c r="F39" s="2" t="s">
        <v>201</v>
      </c>
      <c r="G39" s="2" t="s">
        <v>203</v>
      </c>
      <c r="H39" s="2" t="s">
        <v>102</v>
      </c>
      <c r="I39" s="2" t="s">
        <v>10</v>
      </c>
      <c r="J39" s="2" t="s">
        <v>10</v>
      </c>
      <c r="K39" s="2" t="s">
        <v>258</v>
      </c>
    </row>
    <row r="40" s="1" customFormat="1" ht="20" customHeight="1" spans="1:11">
      <c r="A40" s="3">
        <v>887971087</v>
      </c>
      <c r="B40" s="3">
        <v>1975819</v>
      </c>
      <c r="C40" s="2" t="s">
        <v>92</v>
      </c>
      <c r="D40" s="2" t="s">
        <v>104</v>
      </c>
      <c r="E40" s="2" t="s">
        <v>207</v>
      </c>
      <c r="F40" s="2" t="s">
        <v>201</v>
      </c>
      <c r="G40" s="2" t="s">
        <v>203</v>
      </c>
      <c r="H40" s="2" t="s">
        <v>102</v>
      </c>
      <c r="I40" s="2" t="s">
        <v>10</v>
      </c>
      <c r="J40" s="2" t="s">
        <v>10</v>
      </c>
      <c r="K40" s="2" t="s">
        <v>259</v>
      </c>
    </row>
    <row r="41" s="1" customFormat="1" ht="20" customHeight="1" spans="1:11">
      <c r="A41" s="3">
        <v>887394983</v>
      </c>
      <c r="B41" s="3">
        <v>1975619</v>
      </c>
      <c r="C41" s="2" t="s">
        <v>119</v>
      </c>
      <c r="D41" s="2" t="s">
        <v>121</v>
      </c>
      <c r="E41" s="2" t="s">
        <v>235</v>
      </c>
      <c r="F41" s="2" t="s">
        <v>233</v>
      </c>
      <c r="G41" s="2" t="s">
        <v>203</v>
      </c>
      <c r="H41" s="2" t="s">
        <v>123</v>
      </c>
      <c r="I41" s="2" t="s">
        <v>10</v>
      </c>
      <c r="J41" s="2" t="s">
        <v>10</v>
      </c>
      <c r="K41" s="2" t="s">
        <v>260</v>
      </c>
    </row>
    <row r="42" s="1" customFormat="1" ht="20" customHeight="1" spans="1:11">
      <c r="A42" s="3">
        <v>887223465</v>
      </c>
      <c r="B42" s="3">
        <v>1975434</v>
      </c>
      <c r="C42" s="2" t="s">
        <v>64</v>
      </c>
      <c r="D42" s="2" t="s">
        <v>75</v>
      </c>
      <c r="E42" s="2" t="s">
        <v>235</v>
      </c>
      <c r="F42" s="2" t="s">
        <v>233</v>
      </c>
      <c r="G42" s="2" t="s">
        <v>203</v>
      </c>
      <c r="H42" s="2" t="s">
        <v>69</v>
      </c>
      <c r="I42" s="2" t="s">
        <v>10</v>
      </c>
      <c r="J42" s="2" t="s">
        <v>10</v>
      </c>
      <c r="K42" s="2" t="s">
        <v>261</v>
      </c>
    </row>
    <row r="43" s="1" customFormat="1" ht="20" customHeight="1" spans="1:11">
      <c r="A43" s="3">
        <v>887187675</v>
      </c>
      <c r="B43" s="3">
        <v>1975412</v>
      </c>
      <c r="C43" s="2" t="s">
        <v>64</v>
      </c>
      <c r="D43" s="2" t="s">
        <v>71</v>
      </c>
      <c r="E43" s="2" t="s">
        <v>235</v>
      </c>
      <c r="F43" s="2" t="s">
        <v>233</v>
      </c>
      <c r="G43" s="2" t="s">
        <v>203</v>
      </c>
      <c r="H43" s="2" t="s">
        <v>73</v>
      </c>
      <c r="I43" s="2" t="s">
        <v>10</v>
      </c>
      <c r="J43" s="2" t="s">
        <v>10</v>
      </c>
      <c r="K43" s="2" t="s">
        <v>262</v>
      </c>
    </row>
    <row r="44" s="1" customFormat="1" ht="20" customHeight="1" spans="1:11">
      <c r="A44" s="3">
        <v>887186805</v>
      </c>
      <c r="B44" s="3">
        <v>1975411</v>
      </c>
      <c r="C44" s="2" t="s">
        <v>64</v>
      </c>
      <c r="D44" s="2" t="s">
        <v>67</v>
      </c>
      <c r="E44" s="2" t="s">
        <v>235</v>
      </c>
      <c r="F44" s="2" t="s">
        <v>233</v>
      </c>
      <c r="G44" s="2" t="s">
        <v>203</v>
      </c>
      <c r="H44" s="2" t="s">
        <v>69</v>
      </c>
      <c r="I44" s="2" t="s">
        <v>10</v>
      </c>
      <c r="J44" s="2" t="s">
        <v>10</v>
      </c>
      <c r="K44" s="2" t="s">
        <v>263</v>
      </c>
    </row>
    <row r="45" s="1" customFormat="1" ht="20" customHeight="1" spans="1:11">
      <c r="A45" s="3">
        <v>883500312</v>
      </c>
      <c r="B45" s="3">
        <v>1972261</v>
      </c>
      <c r="C45" s="2" t="s">
        <v>92</v>
      </c>
      <c r="D45" s="2" t="s">
        <v>264</v>
      </c>
      <c r="E45" s="2" t="s">
        <v>212</v>
      </c>
      <c r="F45" s="2" t="s">
        <v>207</v>
      </c>
      <c r="G45" s="2" t="s">
        <v>203</v>
      </c>
      <c r="H45" s="2" t="s">
        <v>250</v>
      </c>
      <c r="I45" s="2" t="s">
        <v>10</v>
      </c>
      <c r="J45" s="2" t="s">
        <v>10</v>
      </c>
      <c r="K45" s="2" t="s">
        <v>265</v>
      </c>
    </row>
    <row r="46" s="1" customFormat="1" ht="20" customHeight="1" spans="1:11">
      <c r="A46" s="3">
        <v>881692832</v>
      </c>
      <c r="B46" s="3">
        <v>1970965</v>
      </c>
      <c r="C46" s="2" t="s">
        <v>92</v>
      </c>
      <c r="D46" s="2" t="s">
        <v>100</v>
      </c>
      <c r="E46" s="2" t="s">
        <v>207</v>
      </c>
      <c r="F46" s="2" t="s">
        <v>201</v>
      </c>
      <c r="G46" s="2" t="s">
        <v>203</v>
      </c>
      <c r="H46" s="2" t="s">
        <v>102</v>
      </c>
      <c r="I46" s="2" t="s">
        <v>10</v>
      </c>
      <c r="J46" s="2" t="s">
        <v>10</v>
      </c>
      <c r="K46" s="2" t="s"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苑子1381885933</cp:lastModifiedBy>
  <dcterms:created xsi:type="dcterms:W3CDTF">2019-12-12T11:53:00Z</dcterms:created>
  <dcterms:modified xsi:type="dcterms:W3CDTF">2021-02-24T02:10:55Z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