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对账!$A$1:$P$18</definedName>
  </definedNames>
  <calcPr calcId="144525"/>
</workbook>
</file>

<file path=xl/sharedStrings.xml><?xml version="1.0" encoding="utf-8"?>
<sst xmlns="http://schemas.openxmlformats.org/spreadsheetml/2006/main" count="355" uniqueCount="145">
  <si>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</si>
  <si>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</si>
  <si>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</si>
  <si>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</si>
  <si>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</si>
  <si>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</si>
  <si>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</si>
  <si>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</si>
  <si>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</si>
  <si>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</si>
  <si>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</si>
  <si>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</si>
  <si>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</si>
  <si>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</si>
  <si>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</si>
  <si>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</si>
  <si>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</si>
  <si>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</si>
  <si>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</si>
  <si>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</si>
  <si>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</si>
  <si>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</si>
  <si>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</si>
  <si>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</si>
  <si>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</si>
  <si>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[龙门]龙门富力希尔顿度假酒店(60988460)</t>
  </si>
  <si>
    <t>行政景观泡池双床房&lt;内宾&gt;&lt;双人入住&gt;&lt;预付&gt;&lt;无早&gt;</t>
  </si>
  <si>
    <t>CNY</t>
  </si>
  <si>
    <t>刘桂煌</t>
  </si>
  <si>
    <t>CA11323210224CNY</t>
  </si>
  <si>
    <t>未提现</t>
  </si>
  <si>
    <t>携程开票</t>
  </si>
  <si>
    <t>[镇江]镇江国际饭店(60982786)</t>
  </si>
  <si>
    <t>宜居双床房&lt;内宾&gt;&lt;双人入住&gt;&lt;预付&gt;&lt;双早&gt;</t>
  </si>
  <si>
    <t>宋春梅</t>
  </si>
  <si>
    <t>[三亚]三亚嘉宾国际酒店(5叶绿色饭店)(64223917)</t>
  </si>
  <si>
    <t>翠庭居大床房&lt;内宾&gt;&lt;双人入住&gt;&lt;预付&gt;&lt;无早&gt;</t>
  </si>
  <si>
    <t>梁磊</t>
  </si>
  <si>
    <t>[毕节]格林东方酒店(毕节招商花园城店)(60988719)</t>
  </si>
  <si>
    <t>商务大床房&lt;内宾&gt;&lt;双人入住&gt;&lt;预付&gt;&lt;无早&gt;</t>
  </si>
  <si>
    <t>李泽</t>
  </si>
  <si>
    <t>[佛山]麗枫酒店(佛山创意产业园店)(71013727)</t>
  </si>
  <si>
    <t>豪华大床房&lt;内宾&gt;&lt;双人入住&gt;&lt;预付&gt;&lt;无早&gt;</t>
  </si>
  <si>
    <t>周姚</t>
  </si>
  <si>
    <t>取消</t>
  </si>
  <si>
    <t>[中山]麗枫酒店(中山沙溪店)(71013213)</t>
  </si>
  <si>
    <t>豪华双床房&lt;内宾&gt;&lt;双人入住&gt;&lt;预付&gt;&lt;无早&gt;</t>
  </si>
  <si>
    <t>黎国祥</t>
  </si>
  <si>
    <t>[西安]陇海大酒店(西安机场大巴火车站店)(69040249)</t>
  </si>
  <si>
    <t>商务标准间&lt;内宾&gt;&lt;双人入住&gt;&lt;预付&gt;&lt;无早&gt;</t>
  </si>
  <si>
    <t>刘岩</t>
  </si>
  <si>
    <t>[深圳]深圳大梅沙京基洲际度假酒店(46101637)</t>
  </si>
  <si>
    <t>经典海景客房&lt;内宾&gt;&lt;双人入住&gt;&lt;预付&gt;&lt;无早&gt;</t>
  </si>
  <si>
    <t>杨韧</t>
  </si>
  <si>
    <t>[建湖]格林豪泰(建湖上冈汽车站204国道店)(60983399)</t>
  </si>
  <si>
    <t>明窗家庭房&lt;内宾&gt;&lt;双人入住&gt;&lt;预付&gt;&lt;无早&gt;</t>
  </si>
  <si>
    <t>王胜</t>
  </si>
  <si>
    <t>[三台]麗枫酒店(三台城北客运中心滨江公园店)(70868955)</t>
  </si>
  <si>
    <t>陈小华</t>
  </si>
  <si>
    <t>[南京]锦江之星品尚(南京葛塘地铁站美利广场店)(66013429)</t>
  </si>
  <si>
    <t>商务房B&lt;内宾&gt;&lt;双人入住&gt;&lt;预付&gt;&lt;无早&gt;</t>
  </si>
  <si>
    <t>袁先生</t>
  </si>
  <si>
    <t>[上海]上海中信泰富朱家角锦江酒店(64198549)</t>
  </si>
  <si>
    <t>湖景双床房&lt;内宾&gt;&lt;双人入住&gt;&lt;预付&gt;&lt;双早&gt;</t>
  </si>
  <si>
    <t>修建华</t>
  </si>
  <si>
    <t>[上海]上海虹桥绿地铂瑞酒店(60982156)</t>
  </si>
  <si>
    <t>超级高级大床房&lt;内宾&gt;&lt;双人入住&gt;&lt;预付&gt;&lt;无早&gt;</t>
  </si>
  <si>
    <t>李冬华</t>
  </si>
  <si>
    <t>[南宁]7天连锁酒店(南宁麻村地铁站店)(66081141)</t>
  </si>
  <si>
    <t>自主大床房&lt;内宾&gt;&lt;双人入住&gt;&lt;预付&gt;&lt;无早&gt;</t>
  </si>
  <si>
    <t>梁展阳</t>
  </si>
  <si>
    <t>[深圳]深圳中泰来大酒店(51623827)</t>
  </si>
  <si>
    <t>雅致大床房&lt;内宾&gt;&lt;双人入住&gt;&lt;预付&gt;&lt;无早&gt;</t>
  </si>
  <si>
    <t>黄韶辉</t>
  </si>
  <si>
    <t>[贵阳]7天连锁酒店(贵阳花果园店)(66006591)</t>
  </si>
  <si>
    <t>高级大床房&lt;内宾&gt;&lt;双人入住&gt;&lt;预付&gt;&lt;无早&gt;</t>
  </si>
  <si>
    <t>杨书林</t>
  </si>
  <si>
    <t>[汕头]格林豪泰(汕头澄江路店)(60988459)</t>
  </si>
  <si>
    <t>1.5米大床房&lt;内宾&gt;&lt;双人入住&gt;&lt;预付&gt;&lt;无早&gt;</t>
  </si>
  <si>
    <t>侯梦丹</t>
  </si>
  <si>
    <t>,</t>
  </si>
  <si>
    <t>A210224145119459</t>
  </si>
  <si>
    <t>合计4819元/5782.15 HKD</t>
  </si>
  <si>
    <t>CNY / HKD 当前参考汇率: 1.199864764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</si>
  <si>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</si>
  <si>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</si>
  <si>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</si>
  <si>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</si>
  <si>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</si>
  <si>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</si>
  <si>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</si>
  <si>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</si>
  <si>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</si>
  <si>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格林豪泰(汕头澄江路店)</t>
  </si>
  <si>
    <t>2021-02-08</t>
  </si>
  <si>
    <t>2021-02-09</t>
  </si>
  <si>
    <t>RMB</t>
  </si>
  <si>
    <t>165.00</t>
  </si>
  <si>
    <t>95010</t>
  </si>
  <si>
    <t>2021/2/8 22:53:00</t>
  </si>
  <si>
    <t>7天连锁酒店(贵阳花果园店)</t>
  </si>
  <si>
    <t>124.00</t>
  </si>
  <si>
    <t>2021/2/8 22:33:00</t>
  </si>
  <si>
    <t>深圳中泰来大酒店</t>
  </si>
  <si>
    <t>219.00</t>
  </si>
  <si>
    <t>2021/2/8 20:20:11</t>
  </si>
  <si>
    <t>7天连锁酒店(南宁民族大道店)</t>
  </si>
  <si>
    <t>110.00</t>
  </si>
  <si>
    <t>2021/2/8 20:09:34</t>
  </si>
  <si>
    <t>上海虹桥绿地铂瑞酒店</t>
  </si>
  <si>
    <t>583.00</t>
  </si>
  <si>
    <t>2021/2/8 19:38:58</t>
  </si>
  <si>
    <t>上海中信泰富朱家角锦江酒店</t>
  </si>
  <si>
    <t>942.00</t>
  </si>
  <si>
    <t>2021/2/8 17:55:31</t>
  </si>
  <si>
    <t>锦江之星品尚(南京葛塘地铁站美利广场店)</t>
  </si>
  <si>
    <t>180.00</t>
  </si>
  <si>
    <t>2021/2/8 17:11:10</t>
  </si>
  <si>
    <t>麗枫酒店(三台城北客运中心滨江公园店)</t>
  </si>
  <si>
    <t>208.00</t>
  </si>
  <si>
    <t>2021/2/8 14:46:56</t>
  </si>
  <si>
    <t>格林豪泰(建湖上冈汽车站204国道店)</t>
  </si>
  <si>
    <t>156.00</t>
  </si>
  <si>
    <t>2021/2/8 14:34:13</t>
  </si>
  <si>
    <t>西安陇海大酒店</t>
  </si>
  <si>
    <t>122.00</t>
  </si>
  <si>
    <t>2021/2/8 10:03:33</t>
  </si>
  <si>
    <t>麗枫酒店(中山沙溪店)</t>
  </si>
  <si>
    <t>214.00</t>
  </si>
  <si>
    <t>2021/2/8 7:09:55</t>
  </si>
  <si>
    <t>麗枫酒店(佛山创意产业园店)</t>
  </si>
  <si>
    <t>2021/2/8 1:46:47</t>
  </si>
  <si>
    <t>格林东方酒店(毕节招商花园城店)</t>
  </si>
  <si>
    <t>0.00</t>
  </si>
  <si>
    <t>2021/2/8 1:06:37</t>
  </si>
  <si>
    <t>三亚嘉宾国际酒店(5叶绿色饭店)</t>
  </si>
  <si>
    <t>2021-02-07</t>
  </si>
  <si>
    <t>380.00</t>
  </si>
  <si>
    <t>2021/2/7 17:08:38</t>
  </si>
  <si>
    <t>镇江国际饭店</t>
  </si>
  <si>
    <t>241.00</t>
  </si>
  <si>
    <t>2021/2/6 19:53:03</t>
  </si>
  <si>
    <t>龙门富力希尔顿度假酒店</t>
  </si>
  <si>
    <t>961.00</t>
  </si>
  <si>
    <t>2021/2/6 19:03:47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</si>
</sst>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2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14382067458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44235</v>
      </c>
      <c r="G2" s="5">
        <v>44236</v>
      </c>
      <c r="H2" s="4">
        <v>1</v>
      </c>
      <c r="I2" s="4">
        <v>1</v>
      </c>
      <c r="J2" s="4">
        <v>1</v>
      </c>
      <c r="K2" s="4" t="s">
        <v>27</v>
      </c>
      <c r="L2" s="4">
        <v>961</v>
      </c>
      <c r="M2" s="4">
        <v>961</v>
      </c>
      <c r="N2" s="4" t="s">
        <v>28</v>
      </c>
      <c r="O2" s="4" t="s">
        <v>29</v>
      </c>
      <c r="P2" s="4" t="s">
        <v>30</v>
      </c>
      <c r="Q2" s="4">
        <v>0</v>
      </c>
      <c r="R2" s="6">
        <v>44233</v>
      </c>
      <c r="S2" s="5">
        <v>44251</v>
      </c>
      <c r="T2" s="4" t="s">
        <v>31</v>
      </c>
      <c r="U2" s="4">
        <v>961</v>
      </c>
      <c r="V2" s="4">
        <v>0</v>
      </c>
      <c r="W2" s="4">
        <v>1975512</v>
      </c>
    </row>
    <row r="3" s="4" customFormat="1" spans="1:23">
      <c r="A3" s="4">
        <v>14382185024</v>
      </c>
      <c r="B3" s="4" t="s">
        <v>23</v>
      </c>
      <c r="C3" s="4" t="s">
        <v>24</v>
      </c>
      <c r="D3" s="4" t="s">
        <v>32</v>
      </c>
      <c r="E3" s="4" t="s">
        <v>33</v>
      </c>
      <c r="F3" s="5">
        <v>44235</v>
      </c>
      <c r="G3" s="5">
        <v>44236</v>
      </c>
      <c r="H3" s="4">
        <v>1</v>
      </c>
      <c r="I3" s="4">
        <v>1</v>
      </c>
      <c r="J3" s="4">
        <v>1</v>
      </c>
      <c r="K3" s="4" t="s">
        <v>27</v>
      </c>
      <c r="L3" s="4">
        <v>241</v>
      </c>
      <c r="M3" s="4">
        <v>241</v>
      </c>
      <c r="N3" s="4" t="s">
        <v>34</v>
      </c>
      <c r="O3" s="4" t="s">
        <v>29</v>
      </c>
      <c r="P3" s="4" t="s">
        <v>30</v>
      </c>
      <c r="Q3" s="4">
        <v>0</v>
      </c>
      <c r="R3" s="6">
        <v>44233</v>
      </c>
      <c r="S3" s="5">
        <v>44251</v>
      </c>
      <c r="T3" s="4" t="s">
        <v>31</v>
      </c>
      <c r="U3" s="4">
        <v>241</v>
      </c>
      <c r="V3" s="4">
        <v>0</v>
      </c>
      <c r="W3" s="4">
        <v>1975552</v>
      </c>
    </row>
    <row r="4" s="4" customFormat="1" spans="1:23">
      <c r="A4" s="4">
        <v>14383960997</v>
      </c>
      <c r="B4" s="4" t="s">
        <v>23</v>
      </c>
      <c r="C4" s="4" t="s">
        <v>24</v>
      </c>
      <c r="D4" s="4" t="s">
        <v>35</v>
      </c>
      <c r="E4" s="4" t="s">
        <v>36</v>
      </c>
      <c r="F4" s="5">
        <v>44234</v>
      </c>
      <c r="G4" s="5">
        <v>44236</v>
      </c>
      <c r="H4" s="4">
        <v>1</v>
      </c>
      <c r="I4" s="4">
        <v>2</v>
      </c>
      <c r="J4" s="4">
        <v>2</v>
      </c>
      <c r="K4" s="4" t="s">
        <v>27</v>
      </c>
      <c r="L4" s="4">
        <v>380</v>
      </c>
      <c r="M4" s="4">
        <v>380</v>
      </c>
      <c r="N4" s="4" t="s">
        <v>37</v>
      </c>
      <c r="O4" s="4" t="s">
        <v>29</v>
      </c>
      <c r="P4" s="4" t="s">
        <v>30</v>
      </c>
      <c r="Q4" s="4">
        <v>0</v>
      </c>
      <c r="R4" s="6">
        <v>44234</v>
      </c>
      <c r="S4" s="5">
        <v>44251</v>
      </c>
      <c r="T4" s="4" t="s">
        <v>31</v>
      </c>
      <c r="U4" s="4">
        <v>380</v>
      </c>
      <c r="V4" s="4">
        <v>0</v>
      </c>
      <c r="W4" s="4">
        <v>1975991</v>
      </c>
    </row>
    <row r="5" s="4" customFormat="1" spans="1:23">
      <c r="A5" s="4">
        <v>14385870533</v>
      </c>
      <c r="B5" s="4" t="s">
        <v>23</v>
      </c>
      <c r="C5" s="4" t="s">
        <v>24</v>
      </c>
      <c r="D5" s="4" t="s">
        <v>38</v>
      </c>
      <c r="E5" s="4" t="s">
        <v>39</v>
      </c>
      <c r="F5" s="5">
        <v>44235</v>
      </c>
      <c r="G5" s="5">
        <v>44236</v>
      </c>
      <c r="H5" s="4">
        <v>1</v>
      </c>
      <c r="I5" s="4">
        <v>1</v>
      </c>
      <c r="J5" s="4">
        <v>1</v>
      </c>
      <c r="K5" s="4" t="s">
        <v>27</v>
      </c>
      <c r="L5" s="4">
        <v>308</v>
      </c>
      <c r="M5" s="4">
        <v>308</v>
      </c>
      <c r="N5" s="4" t="s">
        <v>40</v>
      </c>
      <c r="O5" s="4" t="s">
        <v>29</v>
      </c>
      <c r="P5" s="4" t="s">
        <v>30</v>
      </c>
      <c r="Q5" s="4">
        <v>0</v>
      </c>
      <c r="R5" s="6">
        <v>44235</v>
      </c>
      <c r="S5" s="5">
        <v>44251</v>
      </c>
      <c r="T5" s="4" t="s">
        <v>31</v>
      </c>
      <c r="U5" s="4">
        <v>308</v>
      </c>
      <c r="V5" s="4">
        <v>0</v>
      </c>
      <c r="W5" s="4">
        <v>1976406</v>
      </c>
    </row>
    <row r="6" s="4" customFormat="1" spans="1:23">
      <c r="A6" s="4">
        <v>14386026083</v>
      </c>
      <c r="B6" s="4" t="s">
        <v>23</v>
      </c>
      <c r="C6" s="4" t="s">
        <v>24</v>
      </c>
      <c r="D6" s="4" t="s">
        <v>41</v>
      </c>
      <c r="E6" s="4" t="s">
        <v>42</v>
      </c>
      <c r="F6" s="5">
        <v>44235</v>
      </c>
      <c r="G6" s="5">
        <v>44236</v>
      </c>
      <c r="H6" s="4">
        <v>1</v>
      </c>
      <c r="I6" s="4">
        <v>1</v>
      </c>
      <c r="J6" s="4">
        <v>1</v>
      </c>
      <c r="K6" s="4" t="s">
        <v>27</v>
      </c>
      <c r="L6" s="4">
        <v>214</v>
      </c>
      <c r="M6" s="4">
        <v>214</v>
      </c>
      <c r="N6" s="4" t="s">
        <v>43</v>
      </c>
      <c r="O6" s="4" t="s">
        <v>29</v>
      </c>
      <c r="P6" s="4" t="s">
        <v>30</v>
      </c>
      <c r="Q6" s="4">
        <v>0</v>
      </c>
      <c r="R6" s="6">
        <v>44235</v>
      </c>
      <c r="S6" s="5">
        <v>44251</v>
      </c>
      <c r="T6" s="4" t="s">
        <v>31</v>
      </c>
      <c r="U6" s="4">
        <v>214</v>
      </c>
      <c r="V6" s="4">
        <v>0</v>
      </c>
      <c r="W6" s="4">
        <v>1976410</v>
      </c>
    </row>
    <row r="7" s="4" customFormat="1" spans="1:23">
      <c r="A7" s="4">
        <v>14385870533</v>
      </c>
      <c r="B7" s="4" t="s">
        <v>23</v>
      </c>
      <c r="C7" s="4" t="s">
        <v>44</v>
      </c>
      <c r="D7" s="4" t="s">
        <v>38</v>
      </c>
      <c r="E7" s="4" t="s">
        <v>39</v>
      </c>
      <c r="F7" s="5">
        <v>44235</v>
      </c>
      <c r="G7" s="5">
        <v>44236</v>
      </c>
      <c r="H7" s="4">
        <v>1</v>
      </c>
      <c r="I7" s="4">
        <v>1</v>
      </c>
      <c r="J7" s="4">
        <v>1</v>
      </c>
      <c r="K7" s="4" t="s">
        <v>27</v>
      </c>
      <c r="L7" s="4">
        <v>-308</v>
      </c>
      <c r="M7" s="4">
        <v>-308</v>
      </c>
      <c r="N7" s="4" t="s">
        <v>40</v>
      </c>
      <c r="O7" s="4" t="s">
        <v>29</v>
      </c>
      <c r="P7" s="4" t="s">
        <v>30</v>
      </c>
      <c r="Q7" s="4">
        <v>0</v>
      </c>
      <c r="R7" s="6">
        <v>44235</v>
      </c>
      <c r="S7" s="5">
        <v>44251</v>
      </c>
      <c r="T7" s="4" t="s">
        <v>31</v>
      </c>
      <c r="U7" s="4">
        <v>-308</v>
      </c>
      <c r="V7" s="4">
        <v>0</v>
      </c>
      <c r="W7" s="4">
        <v>1976406</v>
      </c>
    </row>
    <row r="8" s="4" customFormat="1" spans="1:23">
      <c r="A8" s="4">
        <v>14386317981</v>
      </c>
      <c r="B8" s="4" t="s">
        <v>23</v>
      </c>
      <c r="C8" s="4" t="s">
        <v>24</v>
      </c>
      <c r="D8" s="4" t="s">
        <v>45</v>
      </c>
      <c r="E8" s="4" t="s">
        <v>46</v>
      </c>
      <c r="F8" s="5">
        <v>44235</v>
      </c>
      <c r="G8" s="5">
        <v>44236</v>
      </c>
      <c r="H8" s="4">
        <v>1</v>
      </c>
      <c r="I8" s="4">
        <v>1</v>
      </c>
      <c r="J8" s="4">
        <v>1</v>
      </c>
      <c r="K8" s="4" t="s">
        <v>27</v>
      </c>
      <c r="L8" s="4">
        <v>214</v>
      </c>
      <c r="M8" s="4">
        <v>214</v>
      </c>
      <c r="N8" s="4" t="s">
        <v>47</v>
      </c>
      <c r="O8" s="4" t="s">
        <v>29</v>
      </c>
      <c r="P8" s="4" t="s">
        <v>30</v>
      </c>
      <c r="Q8" s="4">
        <v>0</v>
      </c>
      <c r="R8" s="6">
        <v>44235</v>
      </c>
      <c r="S8" s="5">
        <v>44251</v>
      </c>
      <c r="T8" s="4" t="s">
        <v>31</v>
      </c>
      <c r="U8" s="4">
        <v>214</v>
      </c>
      <c r="V8" s="4">
        <v>0</v>
      </c>
      <c r="W8" s="4">
        <v>1976446</v>
      </c>
    </row>
    <row r="9" s="4" customFormat="1" spans="1:23">
      <c r="A9" s="4">
        <v>14386604244</v>
      </c>
      <c r="B9" s="4" t="s">
        <v>23</v>
      </c>
      <c r="C9" s="4" t="s">
        <v>24</v>
      </c>
      <c r="D9" s="4" t="s">
        <v>48</v>
      </c>
      <c r="E9" s="4" t="s">
        <v>49</v>
      </c>
      <c r="F9" s="5">
        <v>44235</v>
      </c>
      <c r="G9" s="5">
        <v>44236</v>
      </c>
      <c r="H9" s="4">
        <v>1</v>
      </c>
      <c r="I9" s="4">
        <v>1</v>
      </c>
      <c r="J9" s="4">
        <v>1</v>
      </c>
      <c r="K9" s="4" t="s">
        <v>27</v>
      </c>
      <c r="L9" s="4">
        <v>122</v>
      </c>
      <c r="M9" s="4">
        <v>122</v>
      </c>
      <c r="N9" s="4" t="s">
        <v>50</v>
      </c>
      <c r="O9" s="4" t="s">
        <v>29</v>
      </c>
      <c r="P9" s="4" t="s">
        <v>30</v>
      </c>
      <c r="Q9" s="4">
        <v>0</v>
      </c>
      <c r="R9" s="6">
        <v>44235</v>
      </c>
      <c r="S9" s="5">
        <v>44251</v>
      </c>
      <c r="T9" s="4" t="s">
        <v>31</v>
      </c>
      <c r="U9" s="4">
        <v>122</v>
      </c>
      <c r="V9" s="4">
        <v>0</v>
      </c>
      <c r="W9" s="4">
        <v>1976472</v>
      </c>
    </row>
    <row r="10" s="4" customFormat="1" spans="1:23">
      <c r="A10" s="4">
        <v>14387057369</v>
      </c>
      <c r="B10" s="4" t="s">
        <v>23</v>
      </c>
      <c r="C10" s="4" t="s">
        <v>24</v>
      </c>
      <c r="D10" s="4" t="s">
        <v>51</v>
      </c>
      <c r="E10" s="4" t="s">
        <v>52</v>
      </c>
      <c r="F10" s="5">
        <v>44235</v>
      </c>
      <c r="G10" s="5">
        <v>44236</v>
      </c>
      <c r="H10" s="4">
        <v>1</v>
      </c>
      <c r="I10" s="4">
        <v>1</v>
      </c>
      <c r="J10" s="4">
        <v>1</v>
      </c>
      <c r="K10" s="4" t="s">
        <v>27</v>
      </c>
      <c r="L10" s="4">
        <v>1557</v>
      </c>
      <c r="M10" s="4">
        <v>1557</v>
      </c>
      <c r="N10" s="4" t="s">
        <v>53</v>
      </c>
      <c r="O10" s="4" t="s">
        <v>29</v>
      </c>
      <c r="P10" s="4" t="s">
        <v>30</v>
      </c>
      <c r="Q10" s="4">
        <v>0</v>
      </c>
      <c r="R10" s="6">
        <v>44235</v>
      </c>
      <c r="S10" s="5">
        <v>44251</v>
      </c>
      <c r="T10" s="4" t="s">
        <v>31</v>
      </c>
      <c r="U10" s="4">
        <v>1557</v>
      </c>
      <c r="V10" s="4">
        <v>0</v>
      </c>
      <c r="W10" s="4">
        <v>1976530</v>
      </c>
    </row>
    <row r="11" s="4" customFormat="1" spans="1:23">
      <c r="A11" s="4">
        <v>14387057369</v>
      </c>
      <c r="B11" s="4" t="s">
        <v>23</v>
      </c>
      <c r="C11" s="4" t="s">
        <v>44</v>
      </c>
      <c r="D11" s="4" t="s">
        <v>51</v>
      </c>
      <c r="E11" s="4" t="s">
        <v>52</v>
      </c>
      <c r="F11" s="5">
        <v>44235</v>
      </c>
      <c r="G11" s="5">
        <v>44236</v>
      </c>
      <c r="H11" s="4">
        <v>1</v>
      </c>
      <c r="I11" s="4">
        <v>1</v>
      </c>
      <c r="J11" s="4">
        <v>1</v>
      </c>
      <c r="K11" s="4" t="s">
        <v>27</v>
      </c>
      <c r="L11" s="4">
        <v>-1557</v>
      </c>
      <c r="M11" s="4">
        <v>-1557</v>
      </c>
      <c r="N11" s="4" t="s">
        <v>53</v>
      </c>
      <c r="O11" s="4" t="s">
        <v>29</v>
      </c>
      <c r="P11" s="4" t="s">
        <v>30</v>
      </c>
      <c r="Q11" s="4">
        <v>0</v>
      </c>
      <c r="R11" s="6">
        <v>44235</v>
      </c>
      <c r="S11" s="5">
        <v>44251</v>
      </c>
      <c r="T11" s="4" t="s">
        <v>31</v>
      </c>
      <c r="U11" s="4">
        <v>-1557</v>
      </c>
      <c r="V11" s="4">
        <v>0</v>
      </c>
      <c r="W11" s="4">
        <v>1976530</v>
      </c>
    </row>
    <row r="12" s="4" customFormat="1" spans="1:23">
      <c r="A12" s="4">
        <v>14387263126</v>
      </c>
      <c r="B12" s="4" t="s">
        <v>23</v>
      </c>
      <c r="C12" s="4" t="s">
        <v>24</v>
      </c>
      <c r="D12" s="4" t="s">
        <v>54</v>
      </c>
      <c r="E12" s="4" t="s">
        <v>55</v>
      </c>
      <c r="F12" s="5">
        <v>44235</v>
      </c>
      <c r="G12" s="5">
        <v>44236</v>
      </c>
      <c r="H12" s="4">
        <v>1</v>
      </c>
      <c r="I12" s="4">
        <v>1</v>
      </c>
      <c r="J12" s="4">
        <v>1</v>
      </c>
      <c r="K12" s="4" t="s">
        <v>27</v>
      </c>
      <c r="L12" s="4">
        <v>156</v>
      </c>
      <c r="M12" s="4">
        <v>156</v>
      </c>
      <c r="N12" s="4" t="s">
        <v>56</v>
      </c>
      <c r="O12" s="4" t="s">
        <v>29</v>
      </c>
      <c r="P12" s="4" t="s">
        <v>30</v>
      </c>
      <c r="Q12" s="4">
        <v>0</v>
      </c>
      <c r="R12" s="6">
        <v>44235</v>
      </c>
      <c r="S12" s="5">
        <v>44251</v>
      </c>
      <c r="T12" s="4" t="s">
        <v>31</v>
      </c>
      <c r="U12" s="4">
        <v>156</v>
      </c>
      <c r="V12" s="4">
        <v>0</v>
      </c>
      <c r="W12" s="4">
        <v>1976593</v>
      </c>
    </row>
    <row r="13" s="4" customFormat="1" spans="1:23">
      <c r="A13" s="4">
        <v>14387288636</v>
      </c>
      <c r="B13" s="4" t="s">
        <v>23</v>
      </c>
      <c r="C13" s="4" t="s">
        <v>24</v>
      </c>
      <c r="D13" s="4" t="s">
        <v>57</v>
      </c>
      <c r="E13" s="4" t="s">
        <v>42</v>
      </c>
      <c r="F13" s="5">
        <v>44235</v>
      </c>
      <c r="G13" s="5">
        <v>44236</v>
      </c>
      <c r="H13" s="4">
        <v>1</v>
      </c>
      <c r="I13" s="4">
        <v>1</v>
      </c>
      <c r="J13" s="4">
        <v>1</v>
      </c>
      <c r="K13" s="4" t="s">
        <v>27</v>
      </c>
      <c r="L13" s="4">
        <v>208</v>
      </c>
      <c r="M13" s="4">
        <v>208</v>
      </c>
      <c r="N13" s="4" t="s">
        <v>58</v>
      </c>
      <c r="O13" s="4" t="s">
        <v>29</v>
      </c>
      <c r="P13" s="4" t="s">
        <v>30</v>
      </c>
      <c r="Q13" s="4">
        <v>0</v>
      </c>
      <c r="R13" s="6">
        <v>44235</v>
      </c>
      <c r="S13" s="5">
        <v>44251</v>
      </c>
      <c r="T13" s="4" t="s">
        <v>31</v>
      </c>
      <c r="U13" s="4">
        <v>208</v>
      </c>
      <c r="V13" s="4">
        <v>0</v>
      </c>
      <c r="W13" s="4">
        <v>1976599</v>
      </c>
    </row>
    <row r="14" s="4" customFormat="1" spans="1:23">
      <c r="A14" s="4">
        <v>14387571275</v>
      </c>
      <c r="B14" s="4" t="s">
        <v>23</v>
      </c>
      <c r="C14" s="4" t="s">
        <v>24</v>
      </c>
      <c r="D14" s="4" t="s">
        <v>59</v>
      </c>
      <c r="E14" s="4" t="s">
        <v>60</v>
      </c>
      <c r="F14" s="5">
        <v>44235</v>
      </c>
      <c r="G14" s="5">
        <v>44236</v>
      </c>
      <c r="H14" s="4">
        <v>1</v>
      </c>
      <c r="I14" s="4">
        <v>1</v>
      </c>
      <c r="J14" s="4">
        <v>1</v>
      </c>
      <c r="K14" s="4" t="s">
        <v>27</v>
      </c>
      <c r="L14" s="4">
        <v>180</v>
      </c>
      <c r="M14" s="4">
        <v>180</v>
      </c>
      <c r="N14" s="4" t="s">
        <v>61</v>
      </c>
      <c r="O14" s="4" t="s">
        <v>29</v>
      </c>
      <c r="P14" s="4" t="s">
        <v>30</v>
      </c>
      <c r="Q14" s="4">
        <v>0</v>
      </c>
      <c r="R14" s="6">
        <v>44235</v>
      </c>
      <c r="S14" s="5">
        <v>44251</v>
      </c>
      <c r="T14" s="4" t="s">
        <v>31</v>
      </c>
      <c r="U14" s="4">
        <v>180</v>
      </c>
      <c r="V14" s="4">
        <v>0</v>
      </c>
      <c r="W14" s="4">
        <v>1976670</v>
      </c>
    </row>
    <row r="15" s="4" customFormat="1" spans="1:23">
      <c r="A15" s="4">
        <v>14387664826</v>
      </c>
      <c r="B15" s="4" t="s">
        <v>23</v>
      </c>
      <c r="C15" s="4" t="s">
        <v>24</v>
      </c>
      <c r="D15" s="4" t="s">
        <v>62</v>
      </c>
      <c r="E15" s="4" t="s">
        <v>63</v>
      </c>
      <c r="F15" s="5">
        <v>44235</v>
      </c>
      <c r="G15" s="5">
        <v>44236</v>
      </c>
      <c r="H15" s="4">
        <v>1</v>
      </c>
      <c r="I15" s="4">
        <v>1</v>
      </c>
      <c r="J15" s="4">
        <v>1</v>
      </c>
      <c r="K15" s="4" t="s">
        <v>27</v>
      </c>
      <c r="L15" s="4">
        <v>942</v>
      </c>
      <c r="M15" s="4">
        <v>942</v>
      </c>
      <c r="N15" s="4" t="s">
        <v>64</v>
      </c>
      <c r="O15" s="4" t="s">
        <v>29</v>
      </c>
      <c r="P15" s="4" t="s">
        <v>30</v>
      </c>
      <c r="Q15" s="4">
        <v>0</v>
      </c>
      <c r="R15" s="6">
        <v>44235</v>
      </c>
      <c r="S15" s="5">
        <v>44251</v>
      </c>
      <c r="T15" s="4" t="s">
        <v>31</v>
      </c>
      <c r="U15" s="4">
        <v>942</v>
      </c>
      <c r="V15" s="4">
        <v>0</v>
      </c>
      <c r="W15" s="4">
        <v>1976703</v>
      </c>
    </row>
    <row r="16" s="4" customFormat="1" spans="1:23">
      <c r="A16" s="4">
        <v>14387887940</v>
      </c>
      <c r="B16" s="4" t="s">
        <v>23</v>
      </c>
      <c r="C16" s="4" t="s">
        <v>24</v>
      </c>
      <c r="D16" s="4" t="s">
        <v>65</v>
      </c>
      <c r="E16" s="4" t="s">
        <v>66</v>
      </c>
      <c r="F16" s="5">
        <v>44235</v>
      </c>
      <c r="G16" s="5">
        <v>44236</v>
      </c>
      <c r="H16" s="4">
        <v>1</v>
      </c>
      <c r="I16" s="4">
        <v>1</v>
      </c>
      <c r="J16" s="4">
        <v>1</v>
      </c>
      <c r="K16" s="4" t="s">
        <v>27</v>
      </c>
      <c r="L16" s="4">
        <v>583</v>
      </c>
      <c r="M16" s="4">
        <v>583</v>
      </c>
      <c r="N16" s="4" t="s">
        <v>67</v>
      </c>
      <c r="O16" s="4" t="s">
        <v>29</v>
      </c>
      <c r="P16" s="4" t="s">
        <v>30</v>
      </c>
      <c r="Q16" s="4">
        <v>0</v>
      </c>
      <c r="R16" s="6">
        <v>44235</v>
      </c>
      <c r="S16" s="5">
        <v>44251</v>
      </c>
      <c r="T16" s="4" t="s">
        <v>31</v>
      </c>
      <c r="U16" s="4">
        <v>583</v>
      </c>
      <c r="V16" s="4">
        <v>0</v>
      </c>
      <c r="W16" s="4">
        <v>1976797</v>
      </c>
    </row>
    <row r="17" s="4" customFormat="1" spans="1:23">
      <c r="A17" s="4">
        <v>14387960132</v>
      </c>
      <c r="B17" s="4" t="s">
        <v>23</v>
      </c>
      <c r="C17" s="4" t="s">
        <v>24</v>
      </c>
      <c r="D17" s="4" t="s">
        <v>68</v>
      </c>
      <c r="E17" s="4" t="s">
        <v>69</v>
      </c>
      <c r="F17" s="5">
        <v>44235</v>
      </c>
      <c r="G17" s="5">
        <v>44236</v>
      </c>
      <c r="H17" s="4">
        <v>1</v>
      </c>
      <c r="I17" s="4">
        <v>1</v>
      </c>
      <c r="J17" s="4">
        <v>1</v>
      </c>
      <c r="K17" s="4" t="s">
        <v>27</v>
      </c>
      <c r="L17" s="4">
        <v>110</v>
      </c>
      <c r="M17" s="4">
        <v>110</v>
      </c>
      <c r="N17" s="4" t="s">
        <v>70</v>
      </c>
      <c r="O17" s="4" t="s">
        <v>29</v>
      </c>
      <c r="P17" s="4" t="s">
        <v>30</v>
      </c>
      <c r="Q17" s="4">
        <v>0</v>
      </c>
      <c r="R17" s="6">
        <v>44235</v>
      </c>
      <c r="S17" s="5">
        <v>44251</v>
      </c>
      <c r="T17" s="4" t="s">
        <v>31</v>
      </c>
      <c r="U17" s="4">
        <v>110</v>
      </c>
      <c r="V17" s="4">
        <v>0</v>
      </c>
      <c r="W17" s="4">
        <v>1976824</v>
      </c>
    </row>
    <row r="18" s="4" customFormat="1" spans="1:23">
      <c r="A18" s="4">
        <v>14387985643</v>
      </c>
      <c r="B18" s="4" t="s">
        <v>23</v>
      </c>
      <c r="C18" s="4" t="s">
        <v>24</v>
      </c>
      <c r="D18" s="4" t="s">
        <v>71</v>
      </c>
      <c r="E18" s="4" t="s">
        <v>72</v>
      </c>
      <c r="F18" s="5">
        <v>44235</v>
      </c>
      <c r="G18" s="5">
        <v>44236</v>
      </c>
      <c r="H18" s="4">
        <v>1</v>
      </c>
      <c r="I18" s="4">
        <v>1</v>
      </c>
      <c r="J18" s="4">
        <v>1</v>
      </c>
      <c r="K18" s="4" t="s">
        <v>27</v>
      </c>
      <c r="L18" s="4">
        <v>219</v>
      </c>
      <c r="M18" s="4">
        <v>219</v>
      </c>
      <c r="N18" s="4" t="s">
        <v>73</v>
      </c>
      <c r="O18" s="4" t="s">
        <v>29</v>
      </c>
      <c r="P18" s="4" t="s">
        <v>30</v>
      </c>
      <c r="Q18" s="4">
        <v>0</v>
      </c>
      <c r="R18" s="6">
        <v>44235</v>
      </c>
      <c r="S18" s="5">
        <v>44251</v>
      </c>
      <c r="T18" s="4" t="s">
        <v>31</v>
      </c>
      <c r="U18" s="4">
        <v>219</v>
      </c>
      <c r="V18" s="4">
        <v>0</v>
      </c>
      <c r="W18" s="4">
        <v>1976838</v>
      </c>
    </row>
    <row r="19" s="4" customFormat="1" spans="1:23">
      <c r="A19" s="4">
        <v>14388308666</v>
      </c>
      <c r="B19" s="4" t="s">
        <v>23</v>
      </c>
      <c r="C19" s="4" t="s">
        <v>24</v>
      </c>
      <c r="D19" s="4" t="s">
        <v>74</v>
      </c>
      <c r="E19" s="4" t="s">
        <v>75</v>
      </c>
      <c r="F19" s="5">
        <v>44235</v>
      </c>
      <c r="G19" s="5">
        <v>44236</v>
      </c>
      <c r="H19" s="4">
        <v>1</v>
      </c>
      <c r="I19" s="4">
        <v>1</v>
      </c>
      <c r="J19" s="4">
        <v>1</v>
      </c>
      <c r="K19" s="4" t="s">
        <v>27</v>
      </c>
      <c r="L19" s="4">
        <v>124</v>
      </c>
      <c r="M19" s="4">
        <v>124</v>
      </c>
      <c r="N19" s="4" t="s">
        <v>76</v>
      </c>
      <c r="O19" s="4" t="s">
        <v>29</v>
      </c>
      <c r="P19" s="4" t="s">
        <v>30</v>
      </c>
      <c r="Q19" s="4">
        <v>0</v>
      </c>
      <c r="R19" s="6">
        <v>44235</v>
      </c>
      <c r="S19" s="5">
        <v>44251</v>
      </c>
      <c r="T19" s="4" t="s">
        <v>31</v>
      </c>
      <c r="U19" s="4">
        <v>124</v>
      </c>
      <c r="V19" s="4">
        <v>0</v>
      </c>
      <c r="W19" s="4">
        <v>1976998</v>
      </c>
    </row>
    <row r="20" s="4" customFormat="1" spans="1:23">
      <c r="A20" s="4">
        <v>14388355501</v>
      </c>
      <c r="B20" s="4" t="s">
        <v>23</v>
      </c>
      <c r="C20" s="4" t="s">
        <v>24</v>
      </c>
      <c r="D20" s="4" t="s">
        <v>77</v>
      </c>
      <c r="E20" s="4" t="s">
        <v>78</v>
      </c>
      <c r="F20" s="5">
        <v>44235</v>
      </c>
      <c r="G20" s="5">
        <v>44236</v>
      </c>
      <c r="H20" s="4">
        <v>1</v>
      </c>
      <c r="I20" s="4">
        <v>1</v>
      </c>
      <c r="J20" s="4">
        <v>1</v>
      </c>
      <c r="K20" s="4" t="s">
        <v>27</v>
      </c>
      <c r="L20" s="4">
        <v>165</v>
      </c>
      <c r="M20" s="4">
        <v>165</v>
      </c>
      <c r="N20" s="4" t="s">
        <v>79</v>
      </c>
      <c r="O20" s="4" t="s">
        <v>29</v>
      </c>
      <c r="P20" s="4" t="s">
        <v>30</v>
      </c>
      <c r="Q20" s="4">
        <v>0</v>
      </c>
      <c r="R20" s="6">
        <v>44235</v>
      </c>
      <c r="S20" s="5">
        <v>44251</v>
      </c>
      <c r="T20" s="4" t="s">
        <v>31</v>
      </c>
      <c r="U20" s="4">
        <v>165</v>
      </c>
      <c r="V20" s="4">
        <v>0</v>
      </c>
      <c r="W20" s="4">
        <v>1977021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4"/>
  <sheetViews>
    <sheetView tabSelected="1" workbookViewId="0">
      <selection activeCell="K31" sqref="K31"/>
    </sheetView>
  </sheetViews>
  <sheetFormatPr defaultColWidth="9" defaultRowHeight="13.5"/>
  <cols>
    <col min="1" max="1" width="12.625" style="4"/>
    <col min="2" max="16365" width="9" style="4"/>
  </cols>
  <sheetData>
    <row r="1" s="4" customFormat="1" spans="1:11">
      <c r="A1" s="4" t="s">
        <v>0</v>
      </c>
      <c r="B1" s="4" t="s">
        <v>12</v>
      </c>
      <c r="K1" s="4" t="s">
        <v>80</v>
      </c>
    </row>
    <row r="2" s="4" customFormat="1" spans="1:11">
      <c r="A2" s="4">
        <v>14382067458</v>
      </c>
      <c r="B2" s="4">
        <v>961</v>
      </c>
      <c r="C2" s="4" t="str">
        <f>VLOOKUP(A2,HOP!A:H,8,0)</f>
        <v>961.00</v>
      </c>
      <c r="D2" s="4">
        <f>VLOOKUP(A2,HOP!A:B,2,0)</f>
        <v>1975512</v>
      </c>
      <c r="E2" s="4">
        <f>B2-C2</f>
        <v>0</v>
      </c>
      <c r="K2" s="4" t="str">
        <f>$K$1&amp;D2</f>
        <v>,1975512</v>
      </c>
    </row>
    <row r="3" s="4" customFormat="1" spans="1:11">
      <c r="A3" s="4">
        <v>14382185024</v>
      </c>
      <c r="B3" s="4">
        <v>241</v>
      </c>
      <c r="C3" s="4" t="str">
        <f>VLOOKUP(A3,HOP!A:H,8,0)</f>
        <v>241.00</v>
      </c>
      <c r="D3" s="4">
        <f>VLOOKUP(A3,HOP!A:B,2,0)</f>
        <v>1975552</v>
      </c>
      <c r="E3" s="4">
        <f>B3-C3</f>
        <v>0</v>
      </c>
      <c r="K3" s="4" t="str">
        <f>$K$1&amp;D3</f>
        <v>,1975552</v>
      </c>
    </row>
    <row r="4" s="4" customFormat="1" spans="1:11">
      <c r="A4" s="4">
        <v>14383960997</v>
      </c>
      <c r="B4" s="4">
        <v>380</v>
      </c>
      <c r="C4" s="4" t="str">
        <f>VLOOKUP(A4,HOP!A:H,8,0)</f>
        <v>380.00</v>
      </c>
      <c r="D4" s="4">
        <f>VLOOKUP(A4,HOP!A:B,2,0)</f>
        <v>1975991</v>
      </c>
      <c r="E4" s="4">
        <f>B4-C4</f>
        <v>0</v>
      </c>
      <c r="K4" s="4" t="str">
        <f>$K$1&amp;D4</f>
        <v>,1975991</v>
      </c>
    </row>
    <row r="5" s="4" customFormat="1" hidden="1" spans="1:11">
      <c r="A5" s="4">
        <v>14385870533</v>
      </c>
      <c r="B5" s="4">
        <v>0</v>
      </c>
      <c r="C5" s="4" t="str">
        <f>VLOOKUP(A5,HOP!A:H,8,0)</f>
        <v>0.00</v>
      </c>
      <c r="D5" s="4">
        <f>VLOOKUP(A5,HOP!A:B,2,0)</f>
        <v>1976406</v>
      </c>
      <c r="E5" s="4">
        <f>B5-C5</f>
        <v>0</v>
      </c>
      <c r="K5" s="4" t="str">
        <f>$K$1&amp;D5</f>
        <v>,1976406</v>
      </c>
    </row>
    <row r="6" s="4" customFormat="1" spans="1:11">
      <c r="A6" s="4">
        <v>14386026083</v>
      </c>
      <c r="B6" s="4">
        <v>214</v>
      </c>
      <c r="C6" s="4" t="str">
        <f>VLOOKUP(A6,HOP!A:H,8,0)</f>
        <v>214.00</v>
      </c>
      <c r="D6" s="4">
        <f>VLOOKUP(A6,HOP!A:B,2,0)</f>
        <v>1976410</v>
      </c>
      <c r="E6" s="4">
        <f>B6-C6</f>
        <v>0</v>
      </c>
      <c r="K6" s="4" t="str">
        <f>$K$1&amp;D6</f>
        <v>,1976410</v>
      </c>
    </row>
    <row r="7" s="4" customFormat="1" spans="1:11">
      <c r="A7" s="4">
        <v>14386317981</v>
      </c>
      <c r="B7" s="4">
        <v>214</v>
      </c>
      <c r="C7" s="4" t="str">
        <f>VLOOKUP(A7,HOP!A:H,8,0)</f>
        <v>214.00</v>
      </c>
      <c r="D7" s="4">
        <f>VLOOKUP(A7,HOP!A:B,2,0)</f>
        <v>1976446</v>
      </c>
      <c r="E7" s="4">
        <f>B7-C7</f>
        <v>0</v>
      </c>
      <c r="K7" s="4" t="str">
        <f>$K$1&amp;D7</f>
        <v>,1976446</v>
      </c>
    </row>
    <row r="8" s="4" customFormat="1" spans="1:11">
      <c r="A8" s="4">
        <v>14386604244</v>
      </c>
      <c r="B8" s="4">
        <v>122</v>
      </c>
      <c r="C8" s="4" t="str">
        <f>VLOOKUP(A8,HOP!A:H,8,0)</f>
        <v>122.00</v>
      </c>
      <c r="D8" s="4">
        <f>VLOOKUP(A8,HOP!A:B,2,0)</f>
        <v>1976472</v>
      </c>
      <c r="E8" s="4">
        <f>B8-C8</f>
        <v>0</v>
      </c>
      <c r="K8" s="4" t="str">
        <f>$K$1&amp;D8</f>
        <v>,1976472</v>
      </c>
    </row>
    <row r="9" s="4" customFormat="1" hidden="1" spans="1:11">
      <c r="A9" s="4">
        <v>14387057369</v>
      </c>
      <c r="B9" s="4">
        <v>0</v>
      </c>
      <c r="C9" s="4">
        <v>0</v>
      </c>
      <c r="D9" s="4">
        <v>1976530</v>
      </c>
      <c r="E9" s="4">
        <f>B9-C9</f>
        <v>0</v>
      </c>
      <c r="K9" s="4" t="str">
        <f>$K$1&amp;D9</f>
        <v>,1976530</v>
      </c>
    </row>
    <row r="10" s="4" customFormat="1" spans="1:11">
      <c r="A10" s="4">
        <v>14387263126</v>
      </c>
      <c r="B10" s="4">
        <v>156</v>
      </c>
      <c r="C10" s="4" t="str">
        <f>VLOOKUP(A10,HOP!A:H,8,0)</f>
        <v>156.00</v>
      </c>
      <c r="D10" s="4">
        <f>VLOOKUP(A10,HOP!A:B,2,0)</f>
        <v>1976593</v>
      </c>
      <c r="E10" s="4">
        <f t="shared" ref="E10:E18" si="0">B10-C10</f>
        <v>0</v>
      </c>
      <c r="K10" s="4" t="str">
        <f t="shared" ref="K10:K18" si="1">$K$1&amp;D10</f>
        <v>,1976593</v>
      </c>
    </row>
    <row r="11" s="4" customFormat="1" spans="1:11">
      <c r="A11" s="4">
        <v>14387288636</v>
      </c>
      <c r="B11" s="4">
        <v>208</v>
      </c>
      <c r="C11" s="4" t="str">
        <f>VLOOKUP(A11,HOP!A:H,8,0)</f>
        <v>208.00</v>
      </c>
      <c r="D11" s="4">
        <f>VLOOKUP(A11,HOP!A:B,2,0)</f>
        <v>1976599</v>
      </c>
      <c r="E11" s="4">
        <f t="shared" si="0"/>
        <v>0</v>
      </c>
      <c r="K11" s="4" t="str">
        <f t="shared" si="1"/>
        <v>,1976599</v>
      </c>
    </row>
    <row r="12" s="4" customFormat="1" spans="1:11">
      <c r="A12" s="4">
        <v>14387571275</v>
      </c>
      <c r="B12" s="4">
        <v>180</v>
      </c>
      <c r="C12" s="4" t="str">
        <f>VLOOKUP(A12,HOP!A:H,8,0)</f>
        <v>180.00</v>
      </c>
      <c r="D12" s="4">
        <f>VLOOKUP(A12,HOP!A:B,2,0)</f>
        <v>1976670</v>
      </c>
      <c r="E12" s="4">
        <f t="shared" si="0"/>
        <v>0</v>
      </c>
      <c r="K12" s="4" t="str">
        <f t="shared" si="1"/>
        <v>,1976670</v>
      </c>
    </row>
    <row r="13" s="4" customFormat="1" spans="1:11">
      <c r="A13" s="4">
        <v>14387664826</v>
      </c>
      <c r="B13" s="4">
        <v>942</v>
      </c>
      <c r="C13" s="4" t="str">
        <f>VLOOKUP(A13,HOP!A:H,8,0)</f>
        <v>942.00</v>
      </c>
      <c r="D13" s="4">
        <f>VLOOKUP(A13,HOP!A:B,2,0)</f>
        <v>1976703</v>
      </c>
      <c r="E13" s="4">
        <f t="shared" si="0"/>
        <v>0</v>
      </c>
      <c r="K13" s="4" t="str">
        <f t="shared" si="1"/>
        <v>,1976703</v>
      </c>
    </row>
    <row r="14" s="4" customFormat="1" spans="1:11">
      <c r="A14" s="4">
        <v>14387887940</v>
      </c>
      <c r="B14" s="4">
        <v>583</v>
      </c>
      <c r="C14" s="4" t="str">
        <f>VLOOKUP(A14,HOP!A:H,8,0)</f>
        <v>583.00</v>
      </c>
      <c r="D14" s="4">
        <f>VLOOKUP(A14,HOP!A:B,2,0)</f>
        <v>1976797</v>
      </c>
      <c r="E14" s="4">
        <f t="shared" si="0"/>
        <v>0</v>
      </c>
      <c r="K14" s="4" t="str">
        <f t="shared" si="1"/>
        <v>,1976797</v>
      </c>
    </row>
    <row r="15" s="4" customFormat="1" spans="1:11">
      <c r="A15" s="4">
        <v>14387960132</v>
      </c>
      <c r="B15" s="4">
        <v>110</v>
      </c>
      <c r="C15" s="4" t="str">
        <f>VLOOKUP(A15,HOP!A:H,8,0)</f>
        <v>110.00</v>
      </c>
      <c r="D15" s="4">
        <f>VLOOKUP(A15,HOP!A:B,2,0)</f>
        <v>1976824</v>
      </c>
      <c r="E15" s="4">
        <f t="shared" si="0"/>
        <v>0</v>
      </c>
      <c r="K15" s="4" t="str">
        <f t="shared" si="1"/>
        <v>,1976824</v>
      </c>
    </row>
    <row r="16" s="4" customFormat="1" spans="1:11">
      <c r="A16" s="4">
        <v>14387985643</v>
      </c>
      <c r="B16" s="4">
        <v>219</v>
      </c>
      <c r="C16" s="4" t="str">
        <f>VLOOKUP(A16,HOP!A:H,8,0)</f>
        <v>219.00</v>
      </c>
      <c r="D16" s="4">
        <f>VLOOKUP(A16,HOP!A:B,2,0)</f>
        <v>1976838</v>
      </c>
      <c r="E16" s="4">
        <f t="shared" si="0"/>
        <v>0</v>
      </c>
      <c r="K16" s="4" t="str">
        <f t="shared" si="1"/>
        <v>,1976838</v>
      </c>
    </row>
    <row r="17" s="4" customFormat="1" spans="1:11">
      <c r="A17" s="4">
        <v>14388308666</v>
      </c>
      <c r="B17" s="4">
        <v>124</v>
      </c>
      <c r="C17" s="4" t="str">
        <f>VLOOKUP(A17,HOP!A:H,8,0)</f>
        <v>124.00</v>
      </c>
      <c r="D17" s="4">
        <f>VLOOKUP(A17,HOP!A:B,2,0)</f>
        <v>1976998</v>
      </c>
      <c r="E17" s="4">
        <f t="shared" si="0"/>
        <v>0</v>
      </c>
      <c r="K17" s="4" t="str">
        <f t="shared" si="1"/>
        <v>,1976998</v>
      </c>
    </row>
    <row r="18" s="4" customFormat="1" spans="1:11">
      <c r="A18" s="4">
        <v>14388355501</v>
      </c>
      <c r="B18" s="4">
        <v>165</v>
      </c>
      <c r="C18" s="4" t="str">
        <f>VLOOKUP(A18,HOP!A:H,8,0)</f>
        <v>165.00</v>
      </c>
      <c r="D18" s="4">
        <f>VLOOKUP(A18,HOP!A:B,2,0)</f>
        <v>1977021</v>
      </c>
      <c r="E18" s="4">
        <f t="shared" si="0"/>
        <v>0</v>
      </c>
      <c r="K18" s="4" t="str">
        <f t="shared" si="1"/>
        <v>,1977021</v>
      </c>
    </row>
    <row r="20" spans="2:2">
      <c r="B20" s="4">
        <f>SUM(B2:B19)</f>
        <v>4819</v>
      </c>
    </row>
    <row r="22" spans="1:1">
      <c r="A22" s="4" t="s">
        <v>81</v>
      </c>
    </row>
    <row r="23" spans="1:1">
      <c r="A23" s="4" t="s">
        <v>82</v>
      </c>
    </row>
    <row r="24" spans="1:1">
      <c r="A24" s="4" t="s">
        <v>83</v>
      </c>
    </row>
  </sheetData>
  <autoFilter ref="A1:P18">
    <filterColumn colId="1">
      <filters>
        <filter val="110"/>
        <filter val="180"/>
        <filter val="380"/>
        <filter val="241"/>
        <filter val="961"/>
        <filter val="122"/>
        <filter val="942"/>
        <filter val="583"/>
        <filter val="124"/>
        <filter val="214"/>
        <filter val="165"/>
        <filter val="156"/>
        <filter val="208"/>
        <filter val="2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2" sqref="A2:B1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84</v>
      </c>
      <c r="B1" s="2" t="s">
        <v>85</v>
      </c>
      <c r="C1" s="2" t="s">
        <v>86</v>
      </c>
      <c r="D1" s="2" t="s">
        <v>87</v>
      </c>
      <c r="E1" s="2" t="s">
        <v>5</v>
      </c>
      <c r="F1" s="2" t="s">
        <v>88</v>
      </c>
      <c r="G1" s="2" t="s">
        <v>89</v>
      </c>
      <c r="H1" s="2" t="s">
        <v>90</v>
      </c>
      <c r="I1" s="2" t="s">
        <v>91</v>
      </c>
      <c r="J1" s="2" t="s">
        <v>92</v>
      </c>
      <c r="K1" s="2" t="s">
        <v>17</v>
      </c>
    </row>
    <row r="2" s="1" customFormat="1" ht="20" customHeight="1" spans="1:11">
      <c r="A2" s="3">
        <v>14388355501</v>
      </c>
      <c r="B2" s="3">
        <v>1977021</v>
      </c>
      <c r="C2" s="2" t="s">
        <v>93</v>
      </c>
      <c r="D2" s="2" t="s">
        <v>79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79</v>
      </c>
      <c r="J2" s="2" t="s">
        <v>98</v>
      </c>
      <c r="K2" s="2" t="s">
        <v>99</v>
      </c>
    </row>
    <row r="3" s="1" customFormat="1" ht="20" customHeight="1" spans="1:11">
      <c r="A3" s="3">
        <v>14388308666</v>
      </c>
      <c r="B3" s="3">
        <v>1976998</v>
      </c>
      <c r="C3" s="2" t="s">
        <v>100</v>
      </c>
      <c r="D3" s="2" t="s">
        <v>76</v>
      </c>
      <c r="E3" s="2" t="s">
        <v>94</v>
      </c>
      <c r="F3" s="2" t="s">
        <v>95</v>
      </c>
      <c r="G3" s="2" t="s">
        <v>96</v>
      </c>
      <c r="H3" s="2" t="s">
        <v>101</v>
      </c>
      <c r="I3" s="2" t="s">
        <v>76</v>
      </c>
      <c r="J3" s="2" t="s">
        <v>98</v>
      </c>
      <c r="K3" s="2" t="s">
        <v>102</v>
      </c>
    </row>
    <row r="4" s="1" customFormat="1" ht="20" customHeight="1" spans="1:11">
      <c r="A4" s="3">
        <v>14387985643</v>
      </c>
      <c r="B4" s="3">
        <v>1976838</v>
      </c>
      <c r="C4" s="2" t="s">
        <v>103</v>
      </c>
      <c r="D4" s="2" t="s">
        <v>73</v>
      </c>
      <c r="E4" s="2" t="s">
        <v>94</v>
      </c>
      <c r="F4" s="2" t="s">
        <v>95</v>
      </c>
      <c r="G4" s="2" t="s">
        <v>96</v>
      </c>
      <c r="H4" s="2" t="s">
        <v>104</v>
      </c>
      <c r="I4" s="2" t="s">
        <v>73</v>
      </c>
      <c r="J4" s="2" t="s">
        <v>98</v>
      </c>
      <c r="K4" s="2" t="s">
        <v>105</v>
      </c>
    </row>
    <row r="5" s="1" customFormat="1" ht="20" customHeight="1" spans="1:11">
      <c r="A5" s="3">
        <v>14387960132</v>
      </c>
      <c r="B5" s="3">
        <v>1976824</v>
      </c>
      <c r="C5" s="2" t="s">
        <v>106</v>
      </c>
      <c r="D5" s="2" t="s">
        <v>70</v>
      </c>
      <c r="E5" s="2" t="s">
        <v>94</v>
      </c>
      <c r="F5" s="2" t="s">
        <v>95</v>
      </c>
      <c r="G5" s="2" t="s">
        <v>96</v>
      </c>
      <c r="H5" s="2" t="s">
        <v>107</v>
      </c>
      <c r="I5" s="2" t="s">
        <v>70</v>
      </c>
      <c r="J5" s="2" t="s">
        <v>98</v>
      </c>
      <c r="K5" s="2" t="s">
        <v>108</v>
      </c>
    </row>
    <row r="6" s="1" customFormat="1" ht="20" customHeight="1" spans="1:11">
      <c r="A6" s="3">
        <v>14387887940</v>
      </c>
      <c r="B6" s="3">
        <v>1976797</v>
      </c>
      <c r="C6" s="2" t="s">
        <v>109</v>
      </c>
      <c r="D6" s="2" t="s">
        <v>67</v>
      </c>
      <c r="E6" s="2" t="s">
        <v>94</v>
      </c>
      <c r="F6" s="2" t="s">
        <v>95</v>
      </c>
      <c r="G6" s="2" t="s">
        <v>96</v>
      </c>
      <c r="H6" s="2" t="s">
        <v>110</v>
      </c>
      <c r="I6" s="2" t="s">
        <v>67</v>
      </c>
      <c r="J6" s="2" t="s">
        <v>98</v>
      </c>
      <c r="K6" s="2" t="s">
        <v>111</v>
      </c>
    </row>
    <row r="7" s="1" customFormat="1" ht="20" customHeight="1" spans="1:11">
      <c r="A7" s="3">
        <v>14387664826</v>
      </c>
      <c r="B7" s="3">
        <v>1976703</v>
      </c>
      <c r="C7" s="2" t="s">
        <v>112</v>
      </c>
      <c r="D7" s="2" t="s">
        <v>64</v>
      </c>
      <c r="E7" s="2" t="s">
        <v>94</v>
      </c>
      <c r="F7" s="2" t="s">
        <v>95</v>
      </c>
      <c r="G7" s="2" t="s">
        <v>96</v>
      </c>
      <c r="H7" s="2" t="s">
        <v>113</v>
      </c>
      <c r="I7" s="2" t="s">
        <v>64</v>
      </c>
      <c r="J7" s="2" t="s">
        <v>98</v>
      </c>
      <c r="K7" s="2" t="s">
        <v>114</v>
      </c>
    </row>
    <row r="8" s="1" customFormat="1" ht="20" customHeight="1" spans="1:11">
      <c r="A8" s="3">
        <v>14387571275</v>
      </c>
      <c r="B8" s="3">
        <v>1976670</v>
      </c>
      <c r="C8" s="2" t="s">
        <v>115</v>
      </c>
      <c r="D8" s="2" t="s">
        <v>61</v>
      </c>
      <c r="E8" s="2" t="s">
        <v>94</v>
      </c>
      <c r="F8" s="2" t="s">
        <v>95</v>
      </c>
      <c r="G8" s="2" t="s">
        <v>96</v>
      </c>
      <c r="H8" s="2" t="s">
        <v>116</v>
      </c>
      <c r="I8" s="2" t="s">
        <v>61</v>
      </c>
      <c r="J8" s="2" t="s">
        <v>98</v>
      </c>
      <c r="K8" s="2" t="s">
        <v>117</v>
      </c>
    </row>
    <row r="9" s="1" customFormat="1" ht="20" customHeight="1" spans="1:11">
      <c r="A9" s="3">
        <v>14387288636</v>
      </c>
      <c r="B9" s="3">
        <v>1976599</v>
      </c>
      <c r="C9" s="2" t="s">
        <v>118</v>
      </c>
      <c r="D9" s="2" t="s">
        <v>58</v>
      </c>
      <c r="E9" s="2" t="s">
        <v>94</v>
      </c>
      <c r="F9" s="2" t="s">
        <v>95</v>
      </c>
      <c r="G9" s="2" t="s">
        <v>96</v>
      </c>
      <c r="H9" s="2" t="s">
        <v>119</v>
      </c>
      <c r="I9" s="2" t="s">
        <v>58</v>
      </c>
      <c r="J9" s="2" t="s">
        <v>98</v>
      </c>
      <c r="K9" s="2" t="s">
        <v>120</v>
      </c>
    </row>
    <row r="10" s="1" customFormat="1" ht="20" customHeight="1" spans="1:11">
      <c r="A10" s="3">
        <v>14387263126</v>
      </c>
      <c r="B10" s="3">
        <v>1976593</v>
      </c>
      <c r="C10" s="2" t="s">
        <v>121</v>
      </c>
      <c r="D10" s="2" t="s">
        <v>56</v>
      </c>
      <c r="E10" s="2" t="s">
        <v>94</v>
      </c>
      <c r="F10" s="2" t="s">
        <v>95</v>
      </c>
      <c r="G10" s="2" t="s">
        <v>96</v>
      </c>
      <c r="H10" s="2" t="s">
        <v>122</v>
      </c>
      <c r="I10" s="2" t="s">
        <v>56</v>
      </c>
      <c r="J10" s="2" t="s">
        <v>98</v>
      </c>
      <c r="K10" s="2" t="s">
        <v>123</v>
      </c>
    </row>
    <row r="11" s="1" customFormat="1" ht="20" customHeight="1" spans="1:11">
      <c r="A11" s="3">
        <v>14386604244</v>
      </c>
      <c r="B11" s="3">
        <v>1976472</v>
      </c>
      <c r="C11" s="2" t="s">
        <v>124</v>
      </c>
      <c r="D11" s="2" t="s">
        <v>50</v>
      </c>
      <c r="E11" s="2" t="s">
        <v>94</v>
      </c>
      <c r="F11" s="2" t="s">
        <v>95</v>
      </c>
      <c r="G11" s="2" t="s">
        <v>96</v>
      </c>
      <c r="H11" s="2" t="s">
        <v>125</v>
      </c>
      <c r="I11" s="2" t="s">
        <v>50</v>
      </c>
      <c r="J11" s="2" t="s">
        <v>98</v>
      </c>
      <c r="K11" s="2" t="s">
        <v>126</v>
      </c>
    </row>
    <row r="12" s="1" customFormat="1" ht="20" customHeight="1" spans="1:11">
      <c r="A12" s="3">
        <v>14386317981</v>
      </c>
      <c r="B12" s="3">
        <v>1976446</v>
      </c>
      <c r="C12" s="2" t="s">
        <v>127</v>
      </c>
      <c r="D12" s="2" t="s">
        <v>47</v>
      </c>
      <c r="E12" s="2" t="s">
        <v>94</v>
      </c>
      <c r="F12" s="2" t="s">
        <v>95</v>
      </c>
      <c r="G12" s="2" t="s">
        <v>96</v>
      </c>
      <c r="H12" s="2" t="s">
        <v>128</v>
      </c>
      <c r="I12" s="2" t="s">
        <v>47</v>
      </c>
      <c r="J12" s="2" t="s">
        <v>98</v>
      </c>
      <c r="K12" s="2" t="s">
        <v>129</v>
      </c>
    </row>
    <row r="13" s="1" customFormat="1" ht="20" customHeight="1" spans="1:11">
      <c r="A13" s="3">
        <v>14386026083</v>
      </c>
      <c r="B13" s="3">
        <v>1976410</v>
      </c>
      <c r="C13" s="2" t="s">
        <v>130</v>
      </c>
      <c r="D13" s="2" t="s">
        <v>43</v>
      </c>
      <c r="E13" s="2" t="s">
        <v>94</v>
      </c>
      <c r="F13" s="2" t="s">
        <v>95</v>
      </c>
      <c r="G13" s="2" t="s">
        <v>96</v>
      </c>
      <c r="H13" s="2" t="s">
        <v>128</v>
      </c>
      <c r="I13" s="2" t="s">
        <v>43</v>
      </c>
      <c r="J13" s="2" t="s">
        <v>98</v>
      </c>
      <c r="K13" s="2" t="s">
        <v>131</v>
      </c>
    </row>
    <row r="14" s="1" customFormat="1" ht="20" customHeight="1" spans="1:11">
      <c r="A14" s="3">
        <v>14385870533</v>
      </c>
      <c r="B14" s="3">
        <v>1976406</v>
      </c>
      <c r="C14" s="2" t="s">
        <v>132</v>
      </c>
      <c r="D14" s="2" t="s">
        <v>40</v>
      </c>
      <c r="E14" s="2" t="s">
        <v>94</v>
      </c>
      <c r="F14" s="2" t="s">
        <v>95</v>
      </c>
      <c r="G14" s="2" t="s">
        <v>96</v>
      </c>
      <c r="H14" s="2" t="s">
        <v>133</v>
      </c>
      <c r="I14" s="2" t="s">
        <v>40</v>
      </c>
      <c r="J14" s="2" t="s">
        <v>98</v>
      </c>
      <c r="K14" s="2" t="s">
        <v>134</v>
      </c>
    </row>
    <row r="15" s="1" customFormat="1" ht="20" customHeight="1" spans="1:11">
      <c r="A15" s="3">
        <v>14383960997</v>
      </c>
      <c r="B15" s="3">
        <v>1975991</v>
      </c>
      <c r="C15" s="2" t="s">
        <v>135</v>
      </c>
      <c r="D15" s="2" t="s">
        <v>37</v>
      </c>
      <c r="E15" s="2" t="s">
        <v>136</v>
      </c>
      <c r="F15" s="2" t="s">
        <v>95</v>
      </c>
      <c r="G15" s="2" t="s">
        <v>96</v>
      </c>
      <c r="H15" s="2" t="s">
        <v>137</v>
      </c>
      <c r="I15" s="2" t="s">
        <v>37</v>
      </c>
      <c r="J15" s="2" t="s">
        <v>98</v>
      </c>
      <c r="K15" s="2" t="s">
        <v>138</v>
      </c>
    </row>
    <row r="16" s="1" customFormat="1" ht="20" customHeight="1" spans="1:11">
      <c r="A16" s="3">
        <v>14382185024</v>
      </c>
      <c r="B16" s="3">
        <v>1975552</v>
      </c>
      <c r="C16" s="2" t="s">
        <v>139</v>
      </c>
      <c r="D16" s="2" t="s">
        <v>34</v>
      </c>
      <c r="E16" s="2" t="s">
        <v>94</v>
      </c>
      <c r="F16" s="2" t="s">
        <v>95</v>
      </c>
      <c r="G16" s="2" t="s">
        <v>96</v>
      </c>
      <c r="H16" s="2" t="s">
        <v>140</v>
      </c>
      <c r="I16" s="2" t="s">
        <v>34</v>
      </c>
      <c r="J16" s="2" t="s">
        <v>98</v>
      </c>
      <c r="K16" s="2" t="s">
        <v>141</v>
      </c>
    </row>
    <row r="17" s="1" customFormat="1" ht="20" customHeight="1" spans="1:11">
      <c r="A17" s="3">
        <v>14382067458</v>
      </c>
      <c r="B17" s="3">
        <v>1975512</v>
      </c>
      <c r="C17" s="2" t="s">
        <v>142</v>
      </c>
      <c r="D17" s="2" t="s">
        <v>28</v>
      </c>
      <c r="E17" s="2" t="s">
        <v>94</v>
      </c>
      <c r="F17" s="2" t="s">
        <v>95</v>
      </c>
      <c r="G17" s="2" t="s">
        <v>96</v>
      </c>
      <c r="H17" s="2" t="s">
        <v>143</v>
      </c>
      <c r="I17" s="2" t="s">
        <v>28</v>
      </c>
      <c r="J17" s="2" t="s">
        <v>98</v>
      </c>
      <c r="K17" s="2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2021-02-24T06:46:46Z</dcterms:created>
  <dcterms:modified xsi:type="dcterms:W3CDTF">2021-02-24T06:53:08Z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