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<sst xmlns="http://schemas.openxmlformats.org/spreadsheetml/2006/main" count="84" uniqueCount="58">
  <si>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</si>
  <si>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</si>
  <si>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</si>
  <si>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</si>
  <si>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</si>
  <si>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</si>
  <si>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</si>
  <si>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</si>
  <si>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</si>
  <si>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</si>
  <si>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</si>
  <si>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</si>
  <si>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</si>
  <si>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</si>
  <si>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</si>
  <si>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</si>
  <si>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</si>
  <si>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</si>
  <si>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</si>
  <si>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</si>
  <si>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</si>
  <si>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</si>
  <si>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</si>
  <si>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Ctrip</t>
  </si>
  <si>
    <t>正常</t>
  </si>
  <si>
    <t>[佛山]麗枫酒店(佛山顺德大良清晖园步行街店)(69293173)</t>
  </si>
  <si>
    <t>雅致大床房&lt;内宾&gt;&lt;双人入住&gt;&lt;预付&gt;&lt;无早&gt;</t>
  </si>
  <si>
    <t>CNY</t>
  </si>
  <si>
    <t>林嘉明</t>
  </si>
  <si>
    <t>CA363210224CNY</t>
  </si>
  <si>
    <t>未提现</t>
  </si>
  <si>
    <t>携程开票</t>
  </si>
  <si>
    <t>取消</t>
  </si>
  <si>
    <t>[南宁]7天连锁酒店(南宁麻村地铁站店)(67322666)</t>
  </si>
  <si>
    <t>自主大床房&lt;内宾&gt;&lt;双人入住&gt;&lt;预付&gt;&lt;无早&gt;</t>
  </si>
  <si>
    <t>邹璧宇</t>
  </si>
  <si>
    <t>,</t>
  </si>
  <si>
    <t>A210224150137459</t>
  </si>
  <si>
    <t>合计110元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</si>
  <si>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</si>
  <si>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</si>
  <si>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</si>
  <si>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</si>
  <si>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</si>
  <si>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</si>
  <si>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</si>
  <si>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</si>
  <si>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</si>
  <si>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7天连锁酒店(南宁民族大道店)</t>
  </si>
  <si>
    <t>2021-02-08</t>
  </si>
  <si>
    <t>2021-02-09</t>
  </si>
  <si>
    <t>RMB</t>
  </si>
  <si>
    <t>110.00</t>
  </si>
  <si>
    <t>95010</t>
  </si>
  <si>
    <t>2021/2/8 12:06:40</t>
  </si>
  <si>
    <t>麗枫酒店(佛山顺德大良清晖园店)</t>
  </si>
  <si>
    <t>0.00</t>
  </si>
  <si>
    <t>2021/2/8 10:30:14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</si>
</sst>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4" borderId="7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3">
      <c r="A2" s="4">
        <v>14386673233</v>
      </c>
      <c r="B2" s="4" t="s">
        <v>23</v>
      </c>
      <c r="C2" s="4" t="s">
        <v>24</v>
      </c>
      <c r="D2" s="4" t="s">
        <v>25</v>
      </c>
      <c r="E2" s="4" t="s">
        <v>26</v>
      </c>
      <c r="F2" s="5">
        <v>44235</v>
      </c>
      <c r="G2" s="5">
        <v>44236</v>
      </c>
      <c r="H2" s="4">
        <v>1</v>
      </c>
      <c r="I2" s="4">
        <v>1</v>
      </c>
      <c r="J2" s="4">
        <v>1</v>
      </c>
      <c r="K2" s="4" t="s">
        <v>27</v>
      </c>
      <c r="L2" s="4">
        <v>237</v>
      </c>
      <c r="M2" s="4">
        <v>237</v>
      </c>
      <c r="N2" s="4" t="s">
        <v>28</v>
      </c>
      <c r="O2" s="4" t="s">
        <v>29</v>
      </c>
      <c r="P2" s="4" t="s">
        <v>30</v>
      </c>
      <c r="Q2" s="4">
        <v>0</v>
      </c>
      <c r="R2" s="6">
        <v>44235</v>
      </c>
      <c r="S2" s="5">
        <v>44251</v>
      </c>
      <c r="T2" s="4" t="s">
        <v>31</v>
      </c>
      <c r="U2" s="4">
        <v>237</v>
      </c>
      <c r="V2" s="4">
        <v>0</v>
      </c>
      <c r="W2" s="4">
        <v>1976484</v>
      </c>
    </row>
    <row r="3" s="4" customFormat="1" spans="1:23">
      <c r="A3" s="4">
        <v>14386673233</v>
      </c>
      <c r="B3" s="4" t="s">
        <v>23</v>
      </c>
      <c r="C3" s="4" t="s">
        <v>32</v>
      </c>
      <c r="D3" s="4" t="s">
        <v>25</v>
      </c>
      <c r="E3" s="4" t="s">
        <v>26</v>
      </c>
      <c r="F3" s="5">
        <v>44235</v>
      </c>
      <c r="G3" s="5">
        <v>44236</v>
      </c>
      <c r="H3" s="4">
        <v>1</v>
      </c>
      <c r="I3" s="4">
        <v>1</v>
      </c>
      <c r="J3" s="4">
        <v>1</v>
      </c>
      <c r="K3" s="4" t="s">
        <v>27</v>
      </c>
      <c r="L3" s="4">
        <v>-237</v>
      </c>
      <c r="M3" s="4">
        <v>-237</v>
      </c>
      <c r="N3" s="4" t="s">
        <v>28</v>
      </c>
      <c r="O3" s="4" t="s">
        <v>29</v>
      </c>
      <c r="P3" s="4" t="s">
        <v>30</v>
      </c>
      <c r="Q3" s="4">
        <v>0</v>
      </c>
      <c r="R3" s="6">
        <v>44235</v>
      </c>
      <c r="S3" s="5">
        <v>44251</v>
      </c>
      <c r="T3" s="4" t="s">
        <v>31</v>
      </c>
      <c r="U3" s="4">
        <v>-237</v>
      </c>
      <c r="V3" s="4">
        <v>0</v>
      </c>
      <c r="W3" s="4">
        <v>1976484</v>
      </c>
    </row>
    <row r="4" s="4" customFormat="1" spans="1:23">
      <c r="A4" s="4">
        <v>14386951123</v>
      </c>
      <c r="B4" s="4" t="s">
        <v>23</v>
      </c>
      <c r="C4" s="4" t="s">
        <v>24</v>
      </c>
      <c r="D4" s="4" t="s">
        <v>33</v>
      </c>
      <c r="E4" s="4" t="s">
        <v>34</v>
      </c>
      <c r="F4" s="5">
        <v>44235</v>
      </c>
      <c r="G4" s="5">
        <v>44236</v>
      </c>
      <c r="H4" s="4">
        <v>1</v>
      </c>
      <c r="I4" s="4">
        <v>1</v>
      </c>
      <c r="J4" s="4">
        <v>1</v>
      </c>
      <c r="K4" s="4" t="s">
        <v>27</v>
      </c>
      <c r="L4" s="4">
        <v>110</v>
      </c>
      <c r="M4" s="4">
        <v>110</v>
      </c>
      <c r="N4" s="4" t="s">
        <v>35</v>
      </c>
      <c r="O4" s="4" t="s">
        <v>29</v>
      </c>
      <c r="P4" s="4" t="s">
        <v>30</v>
      </c>
      <c r="Q4" s="4">
        <v>0</v>
      </c>
      <c r="R4" s="6">
        <v>44235</v>
      </c>
      <c r="S4" s="5">
        <v>44251</v>
      </c>
      <c r="T4" s="4" t="s">
        <v>31</v>
      </c>
      <c r="U4" s="4">
        <v>110</v>
      </c>
      <c r="V4" s="4">
        <v>0</v>
      </c>
      <c r="W4" s="4">
        <v>1976511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K23" sqref="K23"/>
    </sheetView>
  </sheetViews>
  <sheetFormatPr defaultColWidth="9" defaultRowHeight="13.5" outlineLevelRow="7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36</v>
      </c>
    </row>
    <row r="2" s="4" customFormat="1" spans="1:11">
      <c r="A2" s="4">
        <v>14386673233</v>
      </c>
      <c r="B2" s="4">
        <v>0</v>
      </c>
      <c r="C2" s="4" t="str">
        <f>VLOOKUP(A2,HOP!A:H,8,0)</f>
        <v>0.00</v>
      </c>
      <c r="D2" s="4">
        <f>VLOOKUP(A2,HOP!A:B,2,0)</f>
        <v>1976484</v>
      </c>
      <c r="E2" s="4">
        <f>B2-C2</f>
        <v>0</v>
      </c>
      <c r="K2" s="4" t="str">
        <f>$K$1&amp;D2</f>
        <v>,1976484</v>
      </c>
    </row>
    <row r="3" s="4" customFormat="1" spans="1:11">
      <c r="A3" s="4">
        <v>14386951123</v>
      </c>
      <c r="B3" s="4">
        <v>110</v>
      </c>
      <c r="C3" s="4" t="str">
        <f>VLOOKUP(A3,HOP!A:H,8,0)</f>
        <v>110.00</v>
      </c>
      <c r="D3" s="4">
        <f>VLOOKUP(A3,HOP!A:B,2,0)</f>
        <v>1976511</v>
      </c>
      <c r="E3" s="4">
        <f>B3-C3</f>
        <v>0</v>
      </c>
      <c r="K3" s="4" t="str">
        <f>$K$1&amp;D3</f>
        <v>,1976511</v>
      </c>
    </row>
    <row r="5" spans="2:2">
      <c r="B5" s="4">
        <f>SUM(B2:B4)</f>
        <v>110</v>
      </c>
    </row>
    <row r="7" spans="1:1">
      <c r="A7" s="4" t="s">
        <v>37</v>
      </c>
    </row>
    <row r="8" spans="1:1">
      <c r="A8" s="4" t="s">
        <v>38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C13" sqref="C13"/>
    </sheetView>
  </sheetViews>
  <sheetFormatPr defaultColWidth="8" defaultRowHeight="12.75" outlineLevelRow="2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39</v>
      </c>
      <c r="B1" s="2" t="s">
        <v>40</v>
      </c>
      <c r="C1" s="2" t="s">
        <v>41</v>
      </c>
      <c r="D1" s="2" t="s">
        <v>42</v>
      </c>
      <c r="E1" s="2" t="s">
        <v>5</v>
      </c>
      <c r="F1" s="2" t="s">
        <v>43</v>
      </c>
      <c r="G1" s="2" t="s">
        <v>44</v>
      </c>
      <c r="H1" s="2" t="s">
        <v>45</v>
      </c>
      <c r="I1" s="2" t="s">
        <v>46</v>
      </c>
      <c r="J1" s="2" t="s">
        <v>47</v>
      </c>
      <c r="K1" s="2" t="s">
        <v>17</v>
      </c>
    </row>
    <row r="2" s="1" customFormat="1" ht="20" customHeight="1" spans="1:11">
      <c r="A2" s="3">
        <v>14386951123</v>
      </c>
      <c r="B2" s="3">
        <v>1976511</v>
      </c>
      <c r="C2" s="2" t="s">
        <v>48</v>
      </c>
      <c r="D2" s="2" t="s">
        <v>35</v>
      </c>
      <c r="E2" s="2" t="s">
        <v>49</v>
      </c>
      <c r="F2" s="2" t="s">
        <v>50</v>
      </c>
      <c r="G2" s="2" t="s">
        <v>51</v>
      </c>
      <c r="H2" s="2" t="s">
        <v>52</v>
      </c>
      <c r="I2" s="2" t="s">
        <v>35</v>
      </c>
      <c r="J2" s="2" t="s">
        <v>53</v>
      </c>
      <c r="K2" s="2" t="s">
        <v>54</v>
      </c>
    </row>
    <row r="3" s="1" customFormat="1" ht="20" customHeight="1" spans="1:11">
      <c r="A3" s="3">
        <v>14386673233</v>
      </c>
      <c r="B3" s="3">
        <v>1976484</v>
      </c>
      <c r="C3" s="2" t="s">
        <v>55</v>
      </c>
      <c r="D3" s="2" t="s">
        <v>28</v>
      </c>
      <c r="E3" s="2" t="s">
        <v>49</v>
      </c>
      <c r="F3" s="2" t="s">
        <v>50</v>
      </c>
      <c r="G3" s="2" t="s">
        <v>51</v>
      </c>
      <c r="H3" s="2" t="s">
        <v>56</v>
      </c>
      <c r="I3" s="2" t="s">
        <v>28</v>
      </c>
      <c r="J3" s="2" t="s">
        <v>53</v>
      </c>
      <c r="K3" s="2" t="s">
        <v>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2021-02-24T06:57:39Z</dcterms:created>
  <dcterms:modified xsi:type="dcterms:W3CDTF">2021-02-24T07:06:12Z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