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<sst xmlns="http://schemas.openxmlformats.org/spreadsheetml/2006/main" count="364" uniqueCount="150">
  <si>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</si>
  <si>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</si>
  <si>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</si>
  <si>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</si>
  <si>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</si>
  <si>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</si>
  <si>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</si>
  <si>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</si>
  <si>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</si>
  <si>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</si>
  <si>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</si>
  <si>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</si>
  <si>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</si>
  <si>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</si>
  <si>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</si>
  <si>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</si>
  <si>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</si>
  <si>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</si>
  <si>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</si>
  <si>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</si>
  <si>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</si>
  <si>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</si>
  <si>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</si>
  <si>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</si>
  <si>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</si>
  <si>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[三亚]三亚凤凰水城凯莱度假酒店(60983774)</t>
  </si>
  <si>
    <t>迷你大床房&lt;内宾&gt;&lt;双人入住&gt;&lt;预付&gt;&lt;无早&gt;</t>
  </si>
  <si>
    <t>CNY</t>
  </si>
  <si>
    <t>王晶</t>
  </si>
  <si>
    <t>CA11323210225CNY</t>
  </si>
  <si>
    <t>未提现</t>
  </si>
  <si>
    <t>携程开票</t>
  </si>
  <si>
    <t>[珠海]珠海仁恒洲际酒店(51620309)</t>
  </si>
  <si>
    <t>洲际海景房&lt;内宾&gt;&lt;双人入住&gt;&lt;预付&gt;&lt;双早&gt;</t>
  </si>
  <si>
    <t>张媛元</t>
  </si>
  <si>
    <t>[菏泽]麗枫酒店(菏泽大学路店)(71013766)</t>
  </si>
  <si>
    <t>豪华双床房&lt;内宾&gt;&lt;双人入住&gt;&lt;预付&gt;&lt;无早&gt;</t>
  </si>
  <si>
    <t>陈喜斌</t>
  </si>
  <si>
    <t>[三亚]三亚嘉宾国际酒店(5叶绿色饭店)(64223917)</t>
  </si>
  <si>
    <t>翠庭居大床房&lt;内宾&gt;&lt;双人入住&gt;&lt;预付&gt;&lt;无早&gt;</t>
  </si>
  <si>
    <t>梁磊</t>
  </si>
  <si>
    <t>[陵水]海南清水湾温德姆度假酒店(65822752)</t>
  </si>
  <si>
    <t>舒适园景房&lt;内宾&gt;&lt;双人入住&gt;&lt;预付&gt;&lt;双早&gt;</t>
  </si>
  <si>
    <t>张晓宇</t>
  </si>
  <si>
    <t>[什邡]7天优品(德阳什邡广场店)(71451129)</t>
  </si>
  <si>
    <t>优品大床房&lt;内宾&gt;&lt;双人入住&gt;&lt;预付&gt;&lt;无早&gt;</t>
  </si>
  <si>
    <t>陈渭中</t>
  </si>
  <si>
    <t>[建湖]格林豪泰(建湖上冈汽车站204国道店)(60983399)</t>
  </si>
  <si>
    <t>明窗家庭房&lt;内宾&gt;&lt;双人入住&gt;&lt;预付&gt;&lt;无早&gt;</t>
  </si>
  <si>
    <t>王国庆</t>
  </si>
  <si>
    <t>李杨</t>
  </si>
  <si>
    <t>刘苗</t>
  </si>
  <si>
    <t>[西安]凯里亚德酒店(西安高新五龙大厦店)(71010706)</t>
  </si>
  <si>
    <t>优享大床房&lt;内宾&gt;&lt;双人入住&gt;&lt;预付&gt;&lt;无早&gt;</t>
  </si>
  <si>
    <t>郑晓东</t>
  </si>
  <si>
    <t>[镇江]镇江国际饭店(60982786)</t>
  </si>
  <si>
    <t>宜居大床房&lt;内宾&gt;&lt;双人入住&gt;&lt;预付&gt;&lt;无早&gt;</t>
  </si>
  <si>
    <t>陈浩瀚</t>
  </si>
  <si>
    <t>[厦门]7天优品酒店(厦门机场殿前店)(71450526)</t>
  </si>
  <si>
    <t>优品精选特优房(无窗)&lt;内宾&gt;&lt;双人入住&gt;&lt;预付&gt;&lt;无早&gt;</t>
  </si>
  <si>
    <t>高盼盼</t>
  </si>
  <si>
    <t>[北京]北京亦庄智选假日酒店(60988434)</t>
  </si>
  <si>
    <t>智选标准大床房&lt;内宾&gt;&lt;双人入住&gt;&lt;预付&gt;&lt;双早&gt;</t>
  </si>
  <si>
    <t>刘财芝</t>
  </si>
  <si>
    <t>[常州]格林豪泰酒店(常州火车站南广场第一人民医院店)(70401497)</t>
  </si>
  <si>
    <t>1.5米无窗大床房&lt;内宾&gt;&lt;双人入住&gt;&lt;预付&gt;&lt;无早&gt;</t>
  </si>
  <si>
    <t>赵恩会</t>
  </si>
  <si>
    <t>[伊川]格林豪泰(伊川店)(70406902)</t>
  </si>
  <si>
    <t>大床房&lt;内宾&gt;&lt;双人入住&gt;&lt;预付&gt;&lt;无早&gt;</t>
  </si>
  <si>
    <t>杜绘柯</t>
  </si>
  <si>
    <t>[香港]马哥孛罗香港酒店(Marco Polo Hongkong Hotel)(43554120)</t>
  </si>
  <si>
    <t>高级客房&lt;内宾&gt;&lt;双人入住&gt;&lt;预付&gt;&lt;无早&gt;</t>
  </si>
  <si>
    <t>Tang/Haoxian</t>
  </si>
  <si>
    <t>[深圳]格林豪泰贝壳酒店(深圳横岗文体广场贤乐路店)(60983044)</t>
  </si>
  <si>
    <t>标准间&lt;内宾&gt;&lt;双人入住&gt;&lt;预付&gt;&lt;无早&gt;</t>
  </si>
  <si>
    <t>吴小辉</t>
  </si>
  <si>
    <t>[汕头]格林豪泰(汕头澄江路店)(60988459)</t>
  </si>
  <si>
    <t>1.8米大床房&lt;内宾&gt;&lt;双人入住&gt;&lt;预付&gt;&lt;无早&gt;</t>
  </si>
  <si>
    <t>林淦雄</t>
  </si>
  <si>
    <t>,</t>
  </si>
  <si>
    <t>A210225090620459</t>
  </si>
  <si>
    <t>合计9083元/10923.31 HKD</t>
  </si>
  <si>
    <t>CNY / HKD 当前参考汇率: 1.202610071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</si>
  <si>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</si>
  <si>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</si>
  <si>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</si>
  <si>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</si>
  <si>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</si>
  <si>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</si>
  <si>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</si>
  <si>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</si>
  <si>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</si>
  <si>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格林豪泰(汕头澄江路店)</t>
  </si>
  <si>
    <t>2021-02-09</t>
  </si>
  <si>
    <t>2021-02-10</t>
  </si>
  <si>
    <t>RMB</t>
  </si>
  <si>
    <t>186.00</t>
  </si>
  <si>
    <t>95010</t>
  </si>
  <si>
    <t>2021/2/9 22:38:34</t>
  </si>
  <si>
    <t>格林豪泰贝壳酒店(深圳横岗文体广场贤乐路店)</t>
  </si>
  <si>
    <t>122.00</t>
  </si>
  <si>
    <t>2021/2/9 22:32:45</t>
  </si>
  <si>
    <t>马哥孛罗香港酒店</t>
  </si>
  <si>
    <t>Tang Haoxian</t>
  </si>
  <si>
    <t>567.00</t>
  </si>
  <si>
    <t/>
  </si>
  <si>
    <t>2021/2/9 21:15:38</t>
  </si>
  <si>
    <t>格林豪泰(伊川店)</t>
  </si>
  <si>
    <t>123.00</t>
  </si>
  <si>
    <t>2021/2/9 20:00:53</t>
  </si>
  <si>
    <t>格林豪泰快捷酒店（常州火车站南广场第一人民医院店）</t>
  </si>
  <si>
    <t>95.00</t>
  </si>
  <si>
    <t>2021/2/9 18:15:25</t>
  </si>
  <si>
    <t>北京亦庄智选假日酒店</t>
  </si>
  <si>
    <t>380.00</t>
  </si>
  <si>
    <t>2021/2/9 17:54:13</t>
  </si>
  <si>
    <t>7天优品酒店（厦门机场殿前地铁站店）</t>
  </si>
  <si>
    <t>133.00</t>
  </si>
  <si>
    <t>2021/2/9 16:36:49</t>
  </si>
  <si>
    <t>镇江国际饭店</t>
  </si>
  <si>
    <t>213.00</t>
  </si>
  <si>
    <t>2021/2/9 15:40:48</t>
  </si>
  <si>
    <t>凯里亚德酒店(西安高新五龙大厦店)</t>
  </si>
  <si>
    <t>216.00</t>
  </si>
  <si>
    <t>2021/2/9 14:40:54</t>
  </si>
  <si>
    <t>7天优品(德阳什邡广场店)</t>
  </si>
  <si>
    <t>168.00</t>
  </si>
  <si>
    <t>2021/2/9 14:14:58</t>
  </si>
  <si>
    <t>2021/2/9 12:41:20</t>
  </si>
  <si>
    <t>格林豪泰(建湖上冈汽车站204国道店)</t>
  </si>
  <si>
    <t>156.00</t>
  </si>
  <si>
    <t>2021/2/9 10:41:13</t>
  </si>
  <si>
    <t>2021/2/9 9:09:53</t>
  </si>
  <si>
    <t>海南清水湾温德姆度假酒店</t>
  </si>
  <si>
    <t>527.00</t>
  </si>
  <si>
    <t>2021/2/9 8:31:13</t>
  </si>
  <si>
    <t>三亚嘉宾国际酒店(5叶绿色饭店)</t>
  </si>
  <si>
    <t>189.00</t>
  </si>
  <si>
    <t>2021/2/9 0:25:07</t>
  </si>
  <si>
    <t>麗枫酒店(菏泽大学路店)</t>
  </si>
  <si>
    <t>199.00</t>
  </si>
  <si>
    <t>2021/2/8 19:45:58</t>
  </si>
  <si>
    <t>珠海仁恒洲际酒店</t>
  </si>
  <si>
    <t>2021-02-07</t>
  </si>
  <si>
    <t>3663.00</t>
  </si>
  <si>
    <t>2021/2/6 17:52:12</t>
  </si>
  <si>
    <t>三亚凤凰水城凯莱度假酒店</t>
  </si>
  <si>
    <t>2021-02-03</t>
  </si>
  <si>
    <t>1810.00</t>
  </si>
  <si>
    <t>2021/1/27 21:54:08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</si>
</sst>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5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14347128139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44230</v>
      </c>
      <c r="G2" s="5">
        <v>44237</v>
      </c>
      <c r="H2" s="4">
        <v>1</v>
      </c>
      <c r="I2" s="4">
        <v>7</v>
      </c>
      <c r="J2" s="4">
        <v>7</v>
      </c>
      <c r="K2" s="4" t="s">
        <v>27</v>
      </c>
      <c r="L2" s="4">
        <v>1810</v>
      </c>
      <c r="M2" s="4">
        <v>1810</v>
      </c>
      <c r="N2" s="4" t="s">
        <v>28</v>
      </c>
      <c r="O2" s="4" t="s">
        <v>29</v>
      </c>
      <c r="P2" s="4" t="s">
        <v>30</v>
      </c>
      <c r="Q2" s="4">
        <v>0</v>
      </c>
      <c r="R2" s="6">
        <v>44223</v>
      </c>
      <c r="S2" s="5">
        <v>44252</v>
      </c>
      <c r="T2" s="4" t="s">
        <v>31</v>
      </c>
      <c r="U2" s="4">
        <v>1810</v>
      </c>
      <c r="V2" s="4">
        <v>0</v>
      </c>
      <c r="W2" s="4">
        <v>1967279</v>
      </c>
    </row>
    <row r="3" s="4" customFormat="1" spans="1:23">
      <c r="A3" s="4">
        <v>14381909665</v>
      </c>
      <c r="B3" s="4" t="s">
        <v>23</v>
      </c>
      <c r="C3" s="4" t="s">
        <v>24</v>
      </c>
      <c r="D3" s="4" t="s">
        <v>32</v>
      </c>
      <c r="E3" s="4" t="s">
        <v>33</v>
      </c>
      <c r="F3" s="5">
        <v>44234</v>
      </c>
      <c r="G3" s="5">
        <v>44237</v>
      </c>
      <c r="H3" s="4">
        <v>1</v>
      </c>
      <c r="I3" s="4">
        <v>3</v>
      </c>
      <c r="J3" s="4">
        <v>3</v>
      </c>
      <c r="K3" s="4" t="s">
        <v>27</v>
      </c>
      <c r="L3" s="4">
        <v>3663</v>
      </c>
      <c r="M3" s="4">
        <v>3663</v>
      </c>
      <c r="N3" s="4" t="s">
        <v>34</v>
      </c>
      <c r="O3" s="4" t="s">
        <v>29</v>
      </c>
      <c r="P3" s="4" t="s">
        <v>30</v>
      </c>
      <c r="Q3" s="4">
        <v>0</v>
      </c>
      <c r="R3" s="6">
        <v>44233</v>
      </c>
      <c r="S3" s="5">
        <v>44252</v>
      </c>
      <c r="T3" s="4" t="s">
        <v>31</v>
      </c>
      <c r="U3" s="4">
        <v>3663</v>
      </c>
      <c r="V3" s="4">
        <v>0</v>
      </c>
      <c r="W3" s="4">
        <v>1975455</v>
      </c>
    </row>
    <row r="4" s="4" customFormat="1" spans="1:23">
      <c r="A4" s="4">
        <v>14387869509</v>
      </c>
      <c r="B4" s="4" t="s">
        <v>23</v>
      </c>
      <c r="C4" s="4" t="s">
        <v>24</v>
      </c>
      <c r="D4" s="4" t="s">
        <v>35</v>
      </c>
      <c r="E4" s="4" t="s">
        <v>36</v>
      </c>
      <c r="F4" s="5">
        <v>44236</v>
      </c>
      <c r="G4" s="5">
        <v>44237</v>
      </c>
      <c r="H4" s="4">
        <v>1</v>
      </c>
      <c r="I4" s="4">
        <v>1</v>
      </c>
      <c r="J4" s="4">
        <v>1</v>
      </c>
      <c r="K4" s="4" t="s">
        <v>27</v>
      </c>
      <c r="L4" s="4">
        <v>199</v>
      </c>
      <c r="M4" s="4">
        <v>199</v>
      </c>
      <c r="N4" s="4" t="s">
        <v>37</v>
      </c>
      <c r="O4" s="4" t="s">
        <v>29</v>
      </c>
      <c r="P4" s="4" t="s">
        <v>30</v>
      </c>
      <c r="Q4" s="4">
        <v>0</v>
      </c>
      <c r="R4" s="6">
        <v>44235</v>
      </c>
      <c r="S4" s="5">
        <v>44252</v>
      </c>
      <c r="T4" s="4" t="s">
        <v>31</v>
      </c>
      <c r="U4" s="4">
        <v>199</v>
      </c>
      <c r="V4" s="4">
        <v>0</v>
      </c>
      <c r="W4" s="4">
        <v>1976802</v>
      </c>
    </row>
    <row r="5" s="4" customFormat="1" spans="1:23">
      <c r="A5" s="4">
        <v>14388527541</v>
      </c>
      <c r="B5" s="4" t="s">
        <v>23</v>
      </c>
      <c r="C5" s="4" t="s">
        <v>24</v>
      </c>
      <c r="D5" s="4" t="s">
        <v>38</v>
      </c>
      <c r="E5" s="4" t="s">
        <v>39</v>
      </c>
      <c r="F5" s="5">
        <v>44236</v>
      </c>
      <c r="G5" s="5">
        <v>44237</v>
      </c>
      <c r="H5" s="4">
        <v>1</v>
      </c>
      <c r="I5" s="4">
        <v>1</v>
      </c>
      <c r="J5" s="4">
        <v>1</v>
      </c>
      <c r="K5" s="4" t="s">
        <v>27</v>
      </c>
      <c r="L5" s="4">
        <v>189</v>
      </c>
      <c r="M5" s="4">
        <v>189</v>
      </c>
      <c r="N5" s="4" t="s">
        <v>40</v>
      </c>
      <c r="O5" s="4" t="s">
        <v>29</v>
      </c>
      <c r="P5" s="4" t="s">
        <v>30</v>
      </c>
      <c r="Q5" s="4">
        <v>0</v>
      </c>
      <c r="R5" s="6">
        <v>44236</v>
      </c>
      <c r="S5" s="5">
        <v>44252</v>
      </c>
      <c r="T5" s="4" t="s">
        <v>31</v>
      </c>
      <c r="U5" s="4">
        <v>189</v>
      </c>
      <c r="V5" s="4">
        <v>0</v>
      </c>
      <c r="W5" s="4">
        <v>1977051</v>
      </c>
    </row>
    <row r="6" s="4" customFormat="1" spans="1:23">
      <c r="A6" s="4">
        <v>14388768023</v>
      </c>
      <c r="B6" s="4" t="s">
        <v>23</v>
      </c>
      <c r="C6" s="4" t="s">
        <v>24</v>
      </c>
      <c r="D6" s="4" t="s">
        <v>41</v>
      </c>
      <c r="E6" s="4" t="s">
        <v>42</v>
      </c>
      <c r="F6" s="5">
        <v>44236</v>
      </c>
      <c r="G6" s="5">
        <v>44237</v>
      </c>
      <c r="H6" s="4">
        <v>1</v>
      </c>
      <c r="I6" s="4">
        <v>1</v>
      </c>
      <c r="J6" s="4">
        <v>1</v>
      </c>
      <c r="K6" s="4" t="s">
        <v>27</v>
      </c>
      <c r="L6" s="4">
        <v>527</v>
      </c>
      <c r="M6" s="4">
        <v>527</v>
      </c>
      <c r="N6" s="4" t="s">
        <v>43</v>
      </c>
      <c r="O6" s="4" t="s">
        <v>29</v>
      </c>
      <c r="P6" s="4" t="s">
        <v>30</v>
      </c>
      <c r="Q6" s="4">
        <v>0</v>
      </c>
      <c r="R6" s="6">
        <v>44236</v>
      </c>
      <c r="S6" s="5">
        <v>44252</v>
      </c>
      <c r="T6" s="4" t="s">
        <v>31</v>
      </c>
      <c r="U6" s="4">
        <v>527</v>
      </c>
      <c r="V6" s="4">
        <v>0</v>
      </c>
      <c r="W6" s="4">
        <v>1977105</v>
      </c>
    </row>
    <row r="7" s="4" customFormat="1" spans="1:23">
      <c r="A7" s="4">
        <v>14388800578</v>
      </c>
      <c r="B7" s="4" t="s">
        <v>23</v>
      </c>
      <c r="C7" s="4" t="s">
        <v>24</v>
      </c>
      <c r="D7" s="4" t="s">
        <v>44</v>
      </c>
      <c r="E7" s="4" t="s">
        <v>45</v>
      </c>
      <c r="F7" s="5">
        <v>44236</v>
      </c>
      <c r="G7" s="5">
        <v>44237</v>
      </c>
      <c r="H7" s="4">
        <v>1</v>
      </c>
      <c r="I7" s="4">
        <v>1</v>
      </c>
      <c r="J7" s="4">
        <v>1</v>
      </c>
      <c r="K7" s="4" t="s">
        <v>27</v>
      </c>
      <c r="L7" s="4">
        <v>168</v>
      </c>
      <c r="M7" s="4">
        <v>168</v>
      </c>
      <c r="N7" s="4" t="s">
        <v>46</v>
      </c>
      <c r="O7" s="4" t="s">
        <v>29</v>
      </c>
      <c r="P7" s="4" t="s">
        <v>30</v>
      </c>
      <c r="Q7" s="4">
        <v>0</v>
      </c>
      <c r="R7" s="6">
        <v>44236</v>
      </c>
      <c r="S7" s="5">
        <v>44252</v>
      </c>
      <c r="T7" s="4" t="s">
        <v>31</v>
      </c>
      <c r="U7" s="4">
        <v>168</v>
      </c>
      <c r="V7" s="4">
        <v>0</v>
      </c>
      <c r="W7" s="4">
        <v>1977114</v>
      </c>
    </row>
    <row r="8" s="4" customFormat="1" spans="1:22">
      <c r="A8" s="4">
        <v>14388916306</v>
      </c>
      <c r="B8" s="4" t="s">
        <v>23</v>
      </c>
      <c r="C8" s="4" t="s">
        <v>24</v>
      </c>
      <c r="D8" s="4" t="s">
        <v>47</v>
      </c>
      <c r="E8" s="4" t="s">
        <v>48</v>
      </c>
      <c r="F8" s="5">
        <v>44236</v>
      </c>
      <c r="G8" s="5">
        <v>44237</v>
      </c>
      <c r="H8" s="4">
        <v>1</v>
      </c>
      <c r="I8" s="4">
        <v>1</v>
      </c>
      <c r="J8" s="4">
        <v>1</v>
      </c>
      <c r="K8" s="4" t="s">
        <v>27</v>
      </c>
      <c r="L8" s="4">
        <v>156</v>
      </c>
      <c r="M8" s="4">
        <v>156</v>
      </c>
      <c r="N8" s="4" t="s">
        <v>49</v>
      </c>
      <c r="O8" s="4" t="s">
        <v>29</v>
      </c>
      <c r="P8" s="4" t="s">
        <v>30</v>
      </c>
      <c r="Q8" s="4">
        <v>0</v>
      </c>
      <c r="R8" s="6">
        <v>44236</v>
      </c>
      <c r="S8" s="5">
        <v>44252</v>
      </c>
      <c r="T8" s="4" t="s">
        <v>31</v>
      </c>
      <c r="U8" s="4">
        <v>156</v>
      </c>
      <c r="V8" s="4">
        <v>0</v>
      </c>
    </row>
    <row r="9" s="4" customFormat="1" spans="1:23">
      <c r="A9" s="4">
        <v>14389120999</v>
      </c>
      <c r="B9" s="4" t="s">
        <v>23</v>
      </c>
      <c r="C9" s="4" t="s">
        <v>24</v>
      </c>
      <c r="D9" s="4" t="s">
        <v>44</v>
      </c>
      <c r="E9" s="4" t="s">
        <v>45</v>
      </c>
      <c r="F9" s="5">
        <v>44236</v>
      </c>
      <c r="G9" s="5">
        <v>44237</v>
      </c>
      <c r="H9" s="4">
        <v>1</v>
      </c>
      <c r="I9" s="4">
        <v>1</v>
      </c>
      <c r="J9" s="4">
        <v>1</v>
      </c>
      <c r="K9" s="4" t="s">
        <v>27</v>
      </c>
      <c r="L9" s="4">
        <v>168</v>
      </c>
      <c r="M9" s="4">
        <v>168</v>
      </c>
      <c r="N9" s="4" t="s">
        <v>50</v>
      </c>
      <c r="O9" s="4" t="s">
        <v>29</v>
      </c>
      <c r="P9" s="4" t="s">
        <v>30</v>
      </c>
      <c r="Q9" s="4">
        <v>0</v>
      </c>
      <c r="R9" s="6">
        <v>44236</v>
      </c>
      <c r="S9" s="5">
        <v>44252</v>
      </c>
      <c r="T9" s="4" t="s">
        <v>31</v>
      </c>
      <c r="U9" s="4">
        <v>168</v>
      </c>
      <c r="V9" s="4">
        <v>0</v>
      </c>
      <c r="W9" s="4">
        <v>1977196</v>
      </c>
    </row>
    <row r="10" s="4" customFormat="1" spans="1:23">
      <c r="A10" s="4">
        <v>14389295094</v>
      </c>
      <c r="B10" s="4" t="s">
        <v>23</v>
      </c>
      <c r="C10" s="4" t="s">
        <v>24</v>
      </c>
      <c r="D10" s="4" t="s">
        <v>44</v>
      </c>
      <c r="E10" s="4" t="s">
        <v>45</v>
      </c>
      <c r="F10" s="5">
        <v>44236</v>
      </c>
      <c r="G10" s="5">
        <v>44237</v>
      </c>
      <c r="H10" s="4">
        <v>1</v>
      </c>
      <c r="I10" s="4">
        <v>1</v>
      </c>
      <c r="J10" s="4">
        <v>1</v>
      </c>
      <c r="K10" s="4" t="s">
        <v>27</v>
      </c>
      <c r="L10" s="4">
        <v>168</v>
      </c>
      <c r="M10" s="4">
        <v>168</v>
      </c>
      <c r="N10" s="4" t="s">
        <v>51</v>
      </c>
      <c r="O10" s="4" t="s">
        <v>29</v>
      </c>
      <c r="P10" s="4" t="s">
        <v>30</v>
      </c>
      <c r="Q10" s="4">
        <v>0</v>
      </c>
      <c r="R10" s="6">
        <v>44236</v>
      </c>
      <c r="S10" s="5">
        <v>44252</v>
      </c>
      <c r="T10" s="4" t="s">
        <v>31</v>
      </c>
      <c r="U10" s="4">
        <v>168</v>
      </c>
      <c r="V10" s="4">
        <v>0</v>
      </c>
      <c r="W10" s="4">
        <v>1977239</v>
      </c>
    </row>
    <row r="11" s="4" customFormat="1" spans="1:23">
      <c r="A11" s="4">
        <v>14389341089</v>
      </c>
      <c r="B11" s="4" t="s">
        <v>23</v>
      </c>
      <c r="C11" s="4" t="s">
        <v>24</v>
      </c>
      <c r="D11" s="4" t="s">
        <v>52</v>
      </c>
      <c r="E11" s="4" t="s">
        <v>53</v>
      </c>
      <c r="F11" s="5">
        <v>44236</v>
      </c>
      <c r="G11" s="5">
        <v>44237</v>
      </c>
      <c r="H11" s="4">
        <v>1</v>
      </c>
      <c r="I11" s="4">
        <v>1</v>
      </c>
      <c r="J11" s="4">
        <v>1</v>
      </c>
      <c r="K11" s="4" t="s">
        <v>27</v>
      </c>
      <c r="L11" s="4">
        <v>216</v>
      </c>
      <c r="M11" s="4">
        <v>216</v>
      </c>
      <c r="N11" s="4" t="s">
        <v>54</v>
      </c>
      <c r="O11" s="4" t="s">
        <v>29</v>
      </c>
      <c r="P11" s="4" t="s">
        <v>30</v>
      </c>
      <c r="Q11" s="4">
        <v>0</v>
      </c>
      <c r="R11" s="6">
        <v>44236</v>
      </c>
      <c r="S11" s="5">
        <v>44252</v>
      </c>
      <c r="T11" s="4" t="s">
        <v>31</v>
      </c>
      <c r="U11" s="4">
        <v>216</v>
      </c>
      <c r="V11" s="4">
        <v>0</v>
      </c>
      <c r="W11" s="4">
        <v>1977246</v>
      </c>
    </row>
    <row r="12" s="4" customFormat="1" spans="1:23">
      <c r="A12" s="4">
        <v>14389445556</v>
      </c>
      <c r="B12" s="4" t="s">
        <v>23</v>
      </c>
      <c r="C12" s="4" t="s">
        <v>24</v>
      </c>
      <c r="D12" s="4" t="s">
        <v>55</v>
      </c>
      <c r="E12" s="4" t="s">
        <v>56</v>
      </c>
      <c r="F12" s="5">
        <v>44236</v>
      </c>
      <c r="G12" s="5">
        <v>44237</v>
      </c>
      <c r="H12" s="4">
        <v>1</v>
      </c>
      <c r="I12" s="4">
        <v>1</v>
      </c>
      <c r="J12" s="4">
        <v>1</v>
      </c>
      <c r="K12" s="4" t="s">
        <v>27</v>
      </c>
      <c r="L12" s="4">
        <v>213</v>
      </c>
      <c r="M12" s="4">
        <v>213</v>
      </c>
      <c r="N12" s="4" t="s">
        <v>57</v>
      </c>
      <c r="O12" s="4" t="s">
        <v>29</v>
      </c>
      <c r="P12" s="4" t="s">
        <v>30</v>
      </c>
      <c r="Q12" s="4">
        <v>0</v>
      </c>
      <c r="R12" s="6">
        <v>44236</v>
      </c>
      <c r="S12" s="5">
        <v>44252</v>
      </c>
      <c r="T12" s="4" t="s">
        <v>31</v>
      </c>
      <c r="U12" s="4">
        <v>213</v>
      </c>
      <c r="V12" s="4">
        <v>0</v>
      </c>
      <c r="W12" s="4">
        <v>1977268</v>
      </c>
    </row>
    <row r="13" s="4" customFormat="1" spans="1:23">
      <c r="A13" s="4">
        <v>14389541777</v>
      </c>
      <c r="B13" s="4" t="s">
        <v>23</v>
      </c>
      <c r="C13" s="4" t="s">
        <v>24</v>
      </c>
      <c r="D13" s="4" t="s">
        <v>58</v>
      </c>
      <c r="E13" s="4" t="s">
        <v>59</v>
      </c>
      <c r="F13" s="5">
        <v>44236</v>
      </c>
      <c r="G13" s="5">
        <v>44237</v>
      </c>
      <c r="H13" s="4">
        <v>1</v>
      </c>
      <c r="I13" s="4">
        <v>1</v>
      </c>
      <c r="J13" s="4">
        <v>1</v>
      </c>
      <c r="K13" s="4" t="s">
        <v>27</v>
      </c>
      <c r="L13" s="4">
        <v>133</v>
      </c>
      <c r="M13" s="4">
        <v>133</v>
      </c>
      <c r="N13" s="4" t="s">
        <v>60</v>
      </c>
      <c r="O13" s="4" t="s">
        <v>29</v>
      </c>
      <c r="P13" s="4" t="s">
        <v>30</v>
      </c>
      <c r="Q13" s="4">
        <v>0</v>
      </c>
      <c r="R13" s="6">
        <v>44236</v>
      </c>
      <c r="S13" s="5">
        <v>44252</v>
      </c>
      <c r="T13" s="4" t="s">
        <v>31</v>
      </c>
      <c r="U13" s="4">
        <v>133</v>
      </c>
      <c r="V13" s="4">
        <v>0</v>
      </c>
      <c r="W13" s="4">
        <v>1977287</v>
      </c>
    </row>
    <row r="14" s="4" customFormat="1" spans="1:23">
      <c r="A14" s="4">
        <v>14389682432</v>
      </c>
      <c r="B14" s="4" t="s">
        <v>23</v>
      </c>
      <c r="C14" s="4" t="s">
        <v>24</v>
      </c>
      <c r="D14" s="4" t="s">
        <v>61</v>
      </c>
      <c r="E14" s="4" t="s">
        <v>62</v>
      </c>
      <c r="F14" s="5">
        <v>44236</v>
      </c>
      <c r="G14" s="5">
        <v>44237</v>
      </c>
      <c r="H14" s="4">
        <v>1</v>
      </c>
      <c r="I14" s="4">
        <v>1</v>
      </c>
      <c r="J14" s="4">
        <v>1</v>
      </c>
      <c r="K14" s="4" t="s">
        <v>27</v>
      </c>
      <c r="L14" s="4">
        <v>380</v>
      </c>
      <c r="M14" s="4">
        <v>380</v>
      </c>
      <c r="N14" s="4" t="s">
        <v>63</v>
      </c>
      <c r="O14" s="4" t="s">
        <v>29</v>
      </c>
      <c r="P14" s="4" t="s">
        <v>30</v>
      </c>
      <c r="Q14" s="4">
        <v>0</v>
      </c>
      <c r="R14" s="6">
        <v>44236</v>
      </c>
      <c r="S14" s="5">
        <v>44252</v>
      </c>
      <c r="T14" s="4" t="s">
        <v>31</v>
      </c>
      <c r="U14" s="4">
        <v>380</v>
      </c>
      <c r="V14" s="4">
        <v>0</v>
      </c>
      <c r="W14" s="4">
        <v>1977324</v>
      </c>
    </row>
    <row r="15" s="4" customFormat="1" spans="1:22">
      <c r="A15" s="4">
        <v>14389722483</v>
      </c>
      <c r="B15" s="4" t="s">
        <v>23</v>
      </c>
      <c r="C15" s="4" t="s">
        <v>24</v>
      </c>
      <c r="D15" s="4" t="s">
        <v>64</v>
      </c>
      <c r="E15" s="4" t="s">
        <v>65</v>
      </c>
      <c r="F15" s="5">
        <v>44236</v>
      </c>
      <c r="G15" s="5">
        <v>44237</v>
      </c>
      <c r="H15" s="4">
        <v>1</v>
      </c>
      <c r="I15" s="4">
        <v>1</v>
      </c>
      <c r="J15" s="4">
        <v>1</v>
      </c>
      <c r="K15" s="4" t="s">
        <v>27</v>
      </c>
      <c r="L15" s="4">
        <v>95</v>
      </c>
      <c r="M15" s="4">
        <v>95</v>
      </c>
      <c r="N15" s="4" t="s">
        <v>66</v>
      </c>
      <c r="O15" s="4" t="s">
        <v>29</v>
      </c>
      <c r="P15" s="4" t="s">
        <v>30</v>
      </c>
      <c r="Q15" s="4">
        <v>0</v>
      </c>
      <c r="R15" s="6">
        <v>44236</v>
      </c>
      <c r="S15" s="5">
        <v>44252</v>
      </c>
      <c r="T15" s="4" t="s">
        <v>31</v>
      </c>
      <c r="U15" s="4">
        <v>95</v>
      </c>
      <c r="V15" s="4">
        <v>0</v>
      </c>
    </row>
    <row r="16" s="4" customFormat="1" spans="1:23">
      <c r="A16" s="4">
        <v>14389926938</v>
      </c>
      <c r="B16" s="4" t="s">
        <v>23</v>
      </c>
      <c r="C16" s="4" t="s">
        <v>24</v>
      </c>
      <c r="D16" s="4" t="s">
        <v>67</v>
      </c>
      <c r="E16" s="4" t="s">
        <v>68</v>
      </c>
      <c r="F16" s="5">
        <v>44236</v>
      </c>
      <c r="G16" s="5">
        <v>44237</v>
      </c>
      <c r="H16" s="4">
        <v>1</v>
      </c>
      <c r="I16" s="4">
        <v>1</v>
      </c>
      <c r="J16" s="4">
        <v>1</v>
      </c>
      <c r="K16" s="4" t="s">
        <v>27</v>
      </c>
      <c r="L16" s="4">
        <v>123</v>
      </c>
      <c r="M16" s="4">
        <v>123</v>
      </c>
      <c r="N16" s="4" t="s">
        <v>69</v>
      </c>
      <c r="O16" s="4" t="s">
        <v>29</v>
      </c>
      <c r="P16" s="4" t="s">
        <v>30</v>
      </c>
      <c r="Q16" s="4">
        <v>0</v>
      </c>
      <c r="R16" s="6">
        <v>44236</v>
      </c>
      <c r="S16" s="5">
        <v>44252</v>
      </c>
      <c r="T16" s="4" t="s">
        <v>31</v>
      </c>
      <c r="U16" s="4">
        <v>123</v>
      </c>
      <c r="V16" s="4">
        <v>0</v>
      </c>
      <c r="W16" s="4">
        <v>1977420</v>
      </c>
    </row>
    <row r="17" s="4" customFormat="1" spans="1:23">
      <c r="A17" s="4">
        <v>14390091873</v>
      </c>
      <c r="B17" s="4" t="s">
        <v>23</v>
      </c>
      <c r="C17" s="4" t="s">
        <v>24</v>
      </c>
      <c r="D17" s="4" t="s">
        <v>70</v>
      </c>
      <c r="E17" s="4" t="s">
        <v>71</v>
      </c>
      <c r="F17" s="5">
        <v>44236</v>
      </c>
      <c r="G17" s="5">
        <v>44237</v>
      </c>
      <c r="H17" s="4">
        <v>1</v>
      </c>
      <c r="I17" s="4">
        <v>1</v>
      </c>
      <c r="J17" s="4">
        <v>1</v>
      </c>
      <c r="K17" s="4" t="s">
        <v>27</v>
      </c>
      <c r="L17" s="4">
        <v>567</v>
      </c>
      <c r="M17" s="4">
        <v>567</v>
      </c>
      <c r="N17" s="4" t="s">
        <v>72</v>
      </c>
      <c r="O17" s="4" t="s">
        <v>29</v>
      </c>
      <c r="P17" s="4" t="s">
        <v>30</v>
      </c>
      <c r="Q17" s="4">
        <v>0</v>
      </c>
      <c r="R17" s="6">
        <v>44236</v>
      </c>
      <c r="S17" s="5">
        <v>44252</v>
      </c>
      <c r="T17" s="4" t="s">
        <v>31</v>
      </c>
      <c r="U17" s="4">
        <v>567</v>
      </c>
      <c r="V17" s="4">
        <v>0</v>
      </c>
      <c r="W17" s="4">
        <v>1977487</v>
      </c>
    </row>
    <row r="18" s="4" customFormat="1" spans="1:23">
      <c r="A18" s="4">
        <v>14390264249</v>
      </c>
      <c r="B18" s="4" t="s">
        <v>23</v>
      </c>
      <c r="C18" s="4" t="s">
        <v>24</v>
      </c>
      <c r="D18" s="4" t="s">
        <v>73</v>
      </c>
      <c r="E18" s="4" t="s">
        <v>74</v>
      </c>
      <c r="F18" s="5">
        <v>44236</v>
      </c>
      <c r="G18" s="5">
        <v>44237</v>
      </c>
      <c r="H18" s="4">
        <v>1</v>
      </c>
      <c r="I18" s="4">
        <v>1</v>
      </c>
      <c r="J18" s="4">
        <v>1</v>
      </c>
      <c r="K18" s="4" t="s">
        <v>27</v>
      </c>
      <c r="L18" s="4">
        <v>122</v>
      </c>
      <c r="M18" s="4">
        <v>122</v>
      </c>
      <c r="N18" s="4" t="s">
        <v>75</v>
      </c>
      <c r="O18" s="4" t="s">
        <v>29</v>
      </c>
      <c r="P18" s="4" t="s">
        <v>30</v>
      </c>
      <c r="Q18" s="4">
        <v>0</v>
      </c>
      <c r="R18" s="6">
        <v>44236</v>
      </c>
      <c r="S18" s="5">
        <v>44252</v>
      </c>
      <c r="T18" s="4" t="s">
        <v>31</v>
      </c>
      <c r="U18" s="4">
        <v>122</v>
      </c>
      <c r="V18" s="4">
        <v>0</v>
      </c>
      <c r="W18" s="4">
        <v>1977565</v>
      </c>
    </row>
    <row r="19" s="4" customFormat="1" spans="1:22">
      <c r="A19" s="4">
        <v>14390275931</v>
      </c>
      <c r="B19" s="4" t="s">
        <v>23</v>
      </c>
      <c r="C19" s="4" t="s">
        <v>24</v>
      </c>
      <c r="D19" s="4" t="s">
        <v>76</v>
      </c>
      <c r="E19" s="4" t="s">
        <v>77</v>
      </c>
      <c r="F19" s="5">
        <v>44236</v>
      </c>
      <c r="G19" s="5">
        <v>44237</v>
      </c>
      <c r="H19" s="4">
        <v>1</v>
      </c>
      <c r="I19" s="4">
        <v>1</v>
      </c>
      <c r="J19" s="4">
        <v>1</v>
      </c>
      <c r="K19" s="4" t="s">
        <v>27</v>
      </c>
      <c r="L19" s="4">
        <v>186</v>
      </c>
      <c r="M19" s="4">
        <v>186</v>
      </c>
      <c r="N19" s="4" t="s">
        <v>78</v>
      </c>
      <c r="O19" s="4" t="s">
        <v>29</v>
      </c>
      <c r="P19" s="4" t="s">
        <v>30</v>
      </c>
      <c r="Q19" s="4">
        <v>0</v>
      </c>
      <c r="R19" s="6">
        <v>44236</v>
      </c>
      <c r="S19" s="5">
        <v>44252</v>
      </c>
      <c r="T19" s="4" t="s">
        <v>31</v>
      </c>
      <c r="U19" s="4">
        <v>186</v>
      </c>
      <c r="V1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E25" sqref="E25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79</v>
      </c>
    </row>
    <row r="2" s="4" customFormat="1" spans="1:11">
      <c r="A2" s="4">
        <v>14347128139</v>
      </c>
      <c r="B2" s="4">
        <v>1810</v>
      </c>
      <c r="C2" s="4" t="str">
        <f>VLOOKUP(A2,HOP!A:H,8,0)</f>
        <v>1810.00</v>
      </c>
      <c r="D2" s="4">
        <f>VLOOKUP(A2,HOP!A:B,2,0)</f>
        <v>1967279</v>
      </c>
      <c r="E2" s="4">
        <f>B2-C2</f>
        <v>0</v>
      </c>
      <c r="K2" s="4" t="str">
        <f>$K$1&amp;D2</f>
        <v>,1967279</v>
      </c>
    </row>
    <row r="3" s="4" customFormat="1" spans="1:11">
      <c r="A3" s="4">
        <v>14381909665</v>
      </c>
      <c r="B3" s="4">
        <v>3663</v>
      </c>
      <c r="C3" s="4" t="str">
        <f>VLOOKUP(A3,HOP!A:H,8,0)</f>
        <v>3663.00</v>
      </c>
      <c r="D3" s="4">
        <f>VLOOKUP(A3,HOP!A:B,2,0)</f>
        <v>1975455</v>
      </c>
      <c r="E3" s="4">
        <f t="shared" ref="E3:E19" si="0">B3-C3</f>
        <v>0</v>
      </c>
      <c r="K3" s="4" t="str">
        <f t="shared" ref="K3:K19" si="1">$K$1&amp;D3</f>
        <v>,1975455</v>
      </c>
    </row>
    <row r="4" s="4" customFormat="1" spans="1:11">
      <c r="A4" s="4">
        <v>14387869509</v>
      </c>
      <c r="B4" s="4">
        <v>199</v>
      </c>
      <c r="C4" s="4" t="str">
        <f>VLOOKUP(A4,HOP!A:H,8,0)</f>
        <v>199.00</v>
      </c>
      <c r="D4" s="4">
        <f>VLOOKUP(A4,HOP!A:B,2,0)</f>
        <v>1976802</v>
      </c>
      <c r="E4" s="4">
        <f t="shared" si="0"/>
        <v>0</v>
      </c>
      <c r="K4" s="4" t="str">
        <f t="shared" si="1"/>
        <v>,1976802</v>
      </c>
    </row>
    <row r="5" s="4" customFormat="1" spans="1:11">
      <c r="A5" s="4">
        <v>14388527541</v>
      </c>
      <c r="B5" s="4">
        <v>189</v>
      </c>
      <c r="C5" s="4" t="str">
        <f>VLOOKUP(A5,HOP!A:H,8,0)</f>
        <v>189.00</v>
      </c>
      <c r="D5" s="4">
        <f>VLOOKUP(A5,HOP!A:B,2,0)</f>
        <v>1977051</v>
      </c>
      <c r="E5" s="4">
        <f t="shared" si="0"/>
        <v>0</v>
      </c>
      <c r="K5" s="4" t="str">
        <f t="shared" si="1"/>
        <v>,1977051</v>
      </c>
    </row>
    <row r="6" s="4" customFormat="1" spans="1:11">
      <c r="A6" s="4">
        <v>14388768023</v>
      </c>
      <c r="B6" s="4">
        <v>527</v>
      </c>
      <c r="C6" s="4" t="str">
        <f>VLOOKUP(A6,HOP!A:H,8,0)</f>
        <v>527.00</v>
      </c>
      <c r="D6" s="4">
        <f>VLOOKUP(A6,HOP!A:B,2,0)</f>
        <v>1977105</v>
      </c>
      <c r="E6" s="4">
        <f t="shared" si="0"/>
        <v>0</v>
      </c>
      <c r="K6" s="4" t="str">
        <f t="shared" si="1"/>
        <v>,1977105</v>
      </c>
    </row>
    <row r="7" s="4" customFormat="1" spans="1:11">
      <c r="A7" s="4">
        <v>14388800578</v>
      </c>
      <c r="B7" s="4">
        <v>168</v>
      </c>
      <c r="C7" s="4" t="str">
        <f>VLOOKUP(A7,HOP!A:H,8,0)</f>
        <v>168.00</v>
      </c>
      <c r="D7" s="4">
        <f>VLOOKUP(A7,HOP!A:B,2,0)</f>
        <v>1977114</v>
      </c>
      <c r="E7" s="4">
        <f t="shared" si="0"/>
        <v>0</v>
      </c>
      <c r="K7" s="4" t="str">
        <f t="shared" si="1"/>
        <v>,1977114</v>
      </c>
    </row>
    <row r="8" s="4" customFormat="1" spans="1:11">
      <c r="A8" s="4">
        <v>14388916306</v>
      </c>
      <c r="B8" s="4">
        <v>156</v>
      </c>
      <c r="C8" s="4" t="str">
        <f>VLOOKUP(A8,HOP!A:H,8,0)</f>
        <v>156.00</v>
      </c>
      <c r="D8" s="4">
        <f>VLOOKUP(A8,HOP!A:B,2,0)</f>
        <v>1977145</v>
      </c>
      <c r="E8" s="4">
        <f t="shared" si="0"/>
        <v>0</v>
      </c>
      <c r="K8" s="4" t="str">
        <f t="shared" si="1"/>
        <v>,1977145</v>
      </c>
    </row>
    <row r="9" s="4" customFormat="1" spans="1:11">
      <c r="A9" s="4">
        <v>14389120999</v>
      </c>
      <c r="B9" s="4">
        <v>168</v>
      </c>
      <c r="C9" s="4" t="str">
        <f>VLOOKUP(A9,HOP!A:H,8,0)</f>
        <v>168.00</v>
      </c>
      <c r="D9" s="4">
        <f>VLOOKUP(A9,HOP!A:B,2,0)</f>
        <v>1977196</v>
      </c>
      <c r="E9" s="4">
        <f t="shared" si="0"/>
        <v>0</v>
      </c>
      <c r="K9" s="4" t="str">
        <f t="shared" si="1"/>
        <v>,1977196</v>
      </c>
    </row>
    <row r="10" s="4" customFormat="1" spans="1:11">
      <c r="A10" s="4">
        <v>14389295094</v>
      </c>
      <c r="B10" s="4">
        <v>168</v>
      </c>
      <c r="C10" s="4" t="str">
        <f>VLOOKUP(A10,HOP!A:H,8,0)</f>
        <v>168.00</v>
      </c>
      <c r="D10" s="4">
        <f>VLOOKUP(A10,HOP!A:B,2,0)</f>
        <v>1977239</v>
      </c>
      <c r="E10" s="4">
        <f t="shared" si="0"/>
        <v>0</v>
      </c>
      <c r="K10" s="4" t="str">
        <f t="shared" si="1"/>
        <v>,1977239</v>
      </c>
    </row>
    <row r="11" s="4" customFormat="1" spans="1:11">
      <c r="A11" s="4">
        <v>14389341089</v>
      </c>
      <c r="B11" s="4">
        <v>216</v>
      </c>
      <c r="C11" s="4" t="str">
        <f>VLOOKUP(A11,HOP!A:H,8,0)</f>
        <v>216.00</v>
      </c>
      <c r="D11" s="4">
        <f>VLOOKUP(A11,HOP!A:B,2,0)</f>
        <v>1977246</v>
      </c>
      <c r="E11" s="4">
        <f t="shared" si="0"/>
        <v>0</v>
      </c>
      <c r="K11" s="4" t="str">
        <f t="shared" si="1"/>
        <v>,1977246</v>
      </c>
    </row>
    <row r="12" s="4" customFormat="1" spans="1:11">
      <c r="A12" s="4">
        <v>14389445556</v>
      </c>
      <c r="B12" s="4">
        <v>213</v>
      </c>
      <c r="C12" s="4" t="str">
        <f>VLOOKUP(A12,HOP!A:H,8,0)</f>
        <v>213.00</v>
      </c>
      <c r="D12" s="4">
        <f>VLOOKUP(A12,HOP!A:B,2,0)</f>
        <v>1977268</v>
      </c>
      <c r="E12" s="4">
        <f t="shared" si="0"/>
        <v>0</v>
      </c>
      <c r="K12" s="4" t="str">
        <f t="shared" si="1"/>
        <v>,1977268</v>
      </c>
    </row>
    <row r="13" s="4" customFormat="1" spans="1:11">
      <c r="A13" s="4">
        <v>14389541777</v>
      </c>
      <c r="B13" s="4">
        <v>133</v>
      </c>
      <c r="C13" s="4" t="str">
        <f>VLOOKUP(A13,HOP!A:H,8,0)</f>
        <v>133.00</v>
      </c>
      <c r="D13" s="4">
        <f>VLOOKUP(A13,HOP!A:B,2,0)</f>
        <v>1977287</v>
      </c>
      <c r="E13" s="4">
        <f t="shared" si="0"/>
        <v>0</v>
      </c>
      <c r="K13" s="4" t="str">
        <f t="shared" si="1"/>
        <v>,1977287</v>
      </c>
    </row>
    <row r="14" s="4" customFormat="1" spans="1:11">
      <c r="A14" s="4">
        <v>14389682432</v>
      </c>
      <c r="B14" s="4">
        <v>380</v>
      </c>
      <c r="C14" s="4" t="str">
        <f>VLOOKUP(A14,HOP!A:H,8,0)</f>
        <v>380.00</v>
      </c>
      <c r="D14" s="4">
        <f>VLOOKUP(A14,HOP!A:B,2,0)</f>
        <v>1977324</v>
      </c>
      <c r="E14" s="4">
        <f t="shared" si="0"/>
        <v>0</v>
      </c>
      <c r="K14" s="4" t="str">
        <f t="shared" si="1"/>
        <v>,1977324</v>
      </c>
    </row>
    <row r="15" s="4" customFormat="1" spans="1:11">
      <c r="A15" s="4">
        <v>14389722483</v>
      </c>
      <c r="B15" s="4">
        <v>95</v>
      </c>
      <c r="C15" s="4" t="str">
        <f>VLOOKUP(A15,HOP!A:H,8,0)</f>
        <v>95.00</v>
      </c>
      <c r="D15" s="4">
        <f>VLOOKUP(A15,HOP!A:B,2,0)</f>
        <v>1977333</v>
      </c>
      <c r="E15" s="4">
        <f t="shared" si="0"/>
        <v>0</v>
      </c>
      <c r="K15" s="4" t="str">
        <f t="shared" si="1"/>
        <v>,1977333</v>
      </c>
    </row>
    <row r="16" s="4" customFormat="1" spans="1:11">
      <c r="A16" s="4">
        <v>14389926938</v>
      </c>
      <c r="B16" s="4">
        <v>123</v>
      </c>
      <c r="C16" s="4" t="str">
        <f>VLOOKUP(A16,HOP!A:H,8,0)</f>
        <v>123.00</v>
      </c>
      <c r="D16" s="4">
        <f>VLOOKUP(A16,HOP!A:B,2,0)</f>
        <v>1977420</v>
      </c>
      <c r="E16" s="4">
        <f t="shared" si="0"/>
        <v>0</v>
      </c>
      <c r="K16" s="4" t="str">
        <f t="shared" si="1"/>
        <v>,1977420</v>
      </c>
    </row>
    <row r="17" s="4" customFormat="1" spans="1:11">
      <c r="A17" s="4">
        <v>14390091873</v>
      </c>
      <c r="B17" s="4">
        <v>567</v>
      </c>
      <c r="C17" s="4" t="str">
        <f>VLOOKUP(A17,HOP!A:H,8,0)</f>
        <v>567.00</v>
      </c>
      <c r="D17" s="4">
        <f>VLOOKUP(A17,HOP!A:B,2,0)</f>
        <v>1977487</v>
      </c>
      <c r="E17" s="4">
        <f t="shared" si="0"/>
        <v>0</v>
      </c>
      <c r="K17" s="4" t="str">
        <f t="shared" si="1"/>
        <v>,1977487</v>
      </c>
    </row>
    <row r="18" s="4" customFormat="1" spans="1:11">
      <c r="A18" s="4">
        <v>14390264249</v>
      </c>
      <c r="B18" s="4">
        <v>122</v>
      </c>
      <c r="C18" s="4" t="str">
        <f>VLOOKUP(A18,HOP!A:H,8,0)</f>
        <v>122.00</v>
      </c>
      <c r="D18" s="4">
        <f>VLOOKUP(A18,HOP!A:B,2,0)</f>
        <v>1977565</v>
      </c>
      <c r="E18" s="4">
        <f t="shared" si="0"/>
        <v>0</v>
      </c>
      <c r="K18" s="4" t="str">
        <f t="shared" si="1"/>
        <v>,1977565</v>
      </c>
    </row>
    <row r="19" s="4" customFormat="1" spans="1:11">
      <c r="A19" s="4">
        <v>14390275931</v>
      </c>
      <c r="B19" s="4">
        <v>186</v>
      </c>
      <c r="C19" s="4" t="str">
        <f>VLOOKUP(A19,HOP!A:H,8,0)</f>
        <v>186.00</v>
      </c>
      <c r="D19" s="4">
        <f>VLOOKUP(A19,HOP!A:B,2,0)</f>
        <v>1977573</v>
      </c>
      <c r="E19" s="4">
        <f t="shared" si="0"/>
        <v>0</v>
      </c>
      <c r="K19" s="4" t="str">
        <f t="shared" si="1"/>
        <v>,1977573</v>
      </c>
    </row>
    <row r="21" spans="2:2">
      <c r="B21" s="4">
        <f>SUM(B2:B20)</f>
        <v>9083</v>
      </c>
    </row>
    <row r="23" spans="1:1">
      <c r="A23" s="4" t="s">
        <v>80</v>
      </c>
    </row>
    <row r="24" spans="1:1">
      <c r="A24" s="4" t="s">
        <v>81</v>
      </c>
    </row>
    <row r="25" spans="1:1">
      <c r="A25" s="4" t="s">
        <v>82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2" sqref="A2:B1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83</v>
      </c>
      <c r="B1" s="2" t="s">
        <v>84</v>
      </c>
      <c r="C1" s="2" t="s">
        <v>85</v>
      </c>
      <c r="D1" s="2" t="s">
        <v>86</v>
      </c>
      <c r="E1" s="2" t="s">
        <v>5</v>
      </c>
      <c r="F1" s="2" t="s">
        <v>87</v>
      </c>
      <c r="G1" s="2" t="s">
        <v>88</v>
      </c>
      <c r="H1" s="2" t="s">
        <v>89</v>
      </c>
      <c r="I1" s="2" t="s">
        <v>90</v>
      </c>
      <c r="J1" s="2" t="s">
        <v>91</v>
      </c>
      <c r="K1" s="2" t="s">
        <v>17</v>
      </c>
    </row>
    <row r="2" s="1" customFormat="1" ht="20" customHeight="1" spans="1:11">
      <c r="A2" s="3">
        <v>14390275931</v>
      </c>
      <c r="B2" s="3">
        <v>1977573</v>
      </c>
      <c r="C2" s="2" t="s">
        <v>92</v>
      </c>
      <c r="D2" s="2" t="s">
        <v>78</v>
      </c>
      <c r="E2" s="2" t="s">
        <v>93</v>
      </c>
      <c r="F2" s="2" t="s">
        <v>94</v>
      </c>
      <c r="G2" s="2" t="s">
        <v>95</v>
      </c>
      <c r="H2" s="2" t="s">
        <v>96</v>
      </c>
      <c r="I2" s="2" t="s">
        <v>78</v>
      </c>
      <c r="J2" s="2" t="s">
        <v>97</v>
      </c>
      <c r="K2" s="2" t="s">
        <v>98</v>
      </c>
    </row>
    <row r="3" s="1" customFormat="1" ht="20" customHeight="1" spans="1:11">
      <c r="A3" s="3">
        <v>14390264249</v>
      </c>
      <c r="B3" s="3">
        <v>1977565</v>
      </c>
      <c r="C3" s="2" t="s">
        <v>99</v>
      </c>
      <c r="D3" s="2" t="s">
        <v>75</v>
      </c>
      <c r="E3" s="2" t="s">
        <v>93</v>
      </c>
      <c r="F3" s="2" t="s">
        <v>94</v>
      </c>
      <c r="G3" s="2" t="s">
        <v>95</v>
      </c>
      <c r="H3" s="2" t="s">
        <v>100</v>
      </c>
      <c r="I3" s="2" t="s">
        <v>75</v>
      </c>
      <c r="J3" s="2" t="s">
        <v>97</v>
      </c>
      <c r="K3" s="2" t="s">
        <v>101</v>
      </c>
    </row>
    <row r="4" s="1" customFormat="1" ht="20" customHeight="1" spans="1:11">
      <c r="A4" s="3">
        <v>14390091873</v>
      </c>
      <c r="B4" s="3">
        <v>1977487</v>
      </c>
      <c r="C4" s="2" t="s">
        <v>102</v>
      </c>
      <c r="D4" s="2" t="s">
        <v>103</v>
      </c>
      <c r="E4" s="2" t="s">
        <v>93</v>
      </c>
      <c r="F4" s="2" t="s">
        <v>94</v>
      </c>
      <c r="G4" s="2" t="s">
        <v>95</v>
      </c>
      <c r="H4" s="2" t="s">
        <v>104</v>
      </c>
      <c r="I4" s="2" t="s">
        <v>105</v>
      </c>
      <c r="J4" s="2" t="s">
        <v>97</v>
      </c>
      <c r="K4" s="2" t="s">
        <v>106</v>
      </c>
    </row>
    <row r="5" s="1" customFormat="1" ht="20" customHeight="1" spans="1:11">
      <c r="A5" s="3">
        <v>14389926938</v>
      </c>
      <c r="B5" s="3">
        <v>1977420</v>
      </c>
      <c r="C5" s="2" t="s">
        <v>107</v>
      </c>
      <c r="D5" s="2" t="s">
        <v>69</v>
      </c>
      <c r="E5" s="2" t="s">
        <v>93</v>
      </c>
      <c r="F5" s="2" t="s">
        <v>94</v>
      </c>
      <c r="G5" s="2" t="s">
        <v>95</v>
      </c>
      <c r="H5" s="2" t="s">
        <v>108</v>
      </c>
      <c r="I5" s="2" t="s">
        <v>69</v>
      </c>
      <c r="J5" s="2" t="s">
        <v>97</v>
      </c>
      <c r="K5" s="2" t="s">
        <v>109</v>
      </c>
    </row>
    <row r="6" s="1" customFormat="1" ht="20" customHeight="1" spans="1:11">
      <c r="A6" s="3">
        <v>14389722483</v>
      </c>
      <c r="B6" s="3">
        <v>1977333</v>
      </c>
      <c r="C6" s="2" t="s">
        <v>110</v>
      </c>
      <c r="D6" s="2" t="s">
        <v>66</v>
      </c>
      <c r="E6" s="2" t="s">
        <v>93</v>
      </c>
      <c r="F6" s="2" t="s">
        <v>94</v>
      </c>
      <c r="G6" s="2" t="s">
        <v>95</v>
      </c>
      <c r="H6" s="2" t="s">
        <v>111</v>
      </c>
      <c r="I6" s="2" t="s">
        <v>66</v>
      </c>
      <c r="J6" s="2" t="s">
        <v>97</v>
      </c>
      <c r="K6" s="2" t="s">
        <v>112</v>
      </c>
    </row>
    <row r="7" s="1" customFormat="1" ht="20" customHeight="1" spans="1:11">
      <c r="A7" s="3">
        <v>14389682432</v>
      </c>
      <c r="B7" s="3">
        <v>1977324</v>
      </c>
      <c r="C7" s="2" t="s">
        <v>113</v>
      </c>
      <c r="D7" s="2" t="s">
        <v>63</v>
      </c>
      <c r="E7" s="2" t="s">
        <v>93</v>
      </c>
      <c r="F7" s="2" t="s">
        <v>94</v>
      </c>
      <c r="G7" s="2" t="s">
        <v>95</v>
      </c>
      <c r="H7" s="2" t="s">
        <v>114</v>
      </c>
      <c r="I7" s="2" t="s">
        <v>63</v>
      </c>
      <c r="J7" s="2" t="s">
        <v>97</v>
      </c>
      <c r="K7" s="2" t="s">
        <v>115</v>
      </c>
    </row>
    <row r="8" s="1" customFormat="1" ht="20" customHeight="1" spans="1:11">
      <c r="A8" s="3">
        <v>14389541777</v>
      </c>
      <c r="B8" s="3">
        <v>1977287</v>
      </c>
      <c r="C8" s="2" t="s">
        <v>116</v>
      </c>
      <c r="D8" s="2" t="s">
        <v>60</v>
      </c>
      <c r="E8" s="2" t="s">
        <v>93</v>
      </c>
      <c r="F8" s="2" t="s">
        <v>94</v>
      </c>
      <c r="G8" s="2" t="s">
        <v>95</v>
      </c>
      <c r="H8" s="2" t="s">
        <v>117</v>
      </c>
      <c r="I8" s="2" t="s">
        <v>60</v>
      </c>
      <c r="J8" s="2" t="s">
        <v>97</v>
      </c>
      <c r="K8" s="2" t="s">
        <v>118</v>
      </c>
    </row>
    <row r="9" s="1" customFormat="1" ht="20" customHeight="1" spans="1:11">
      <c r="A9" s="3">
        <v>14389445556</v>
      </c>
      <c r="B9" s="3">
        <v>1977268</v>
      </c>
      <c r="C9" s="2" t="s">
        <v>119</v>
      </c>
      <c r="D9" s="2" t="s">
        <v>57</v>
      </c>
      <c r="E9" s="2" t="s">
        <v>93</v>
      </c>
      <c r="F9" s="2" t="s">
        <v>94</v>
      </c>
      <c r="G9" s="2" t="s">
        <v>95</v>
      </c>
      <c r="H9" s="2" t="s">
        <v>120</v>
      </c>
      <c r="I9" s="2" t="s">
        <v>57</v>
      </c>
      <c r="J9" s="2" t="s">
        <v>97</v>
      </c>
      <c r="K9" s="2" t="s">
        <v>121</v>
      </c>
    </row>
    <row r="10" s="1" customFormat="1" ht="20" customHeight="1" spans="1:11">
      <c r="A10" s="3">
        <v>14389341089</v>
      </c>
      <c r="B10" s="3">
        <v>1977246</v>
      </c>
      <c r="C10" s="2" t="s">
        <v>122</v>
      </c>
      <c r="D10" s="2" t="s">
        <v>54</v>
      </c>
      <c r="E10" s="2" t="s">
        <v>93</v>
      </c>
      <c r="F10" s="2" t="s">
        <v>94</v>
      </c>
      <c r="G10" s="2" t="s">
        <v>95</v>
      </c>
      <c r="H10" s="2" t="s">
        <v>123</v>
      </c>
      <c r="I10" s="2" t="s">
        <v>54</v>
      </c>
      <c r="J10" s="2" t="s">
        <v>97</v>
      </c>
      <c r="K10" s="2" t="s">
        <v>124</v>
      </c>
    </row>
    <row r="11" s="1" customFormat="1" ht="20" customHeight="1" spans="1:11">
      <c r="A11" s="3">
        <v>14389295094</v>
      </c>
      <c r="B11" s="3">
        <v>1977239</v>
      </c>
      <c r="C11" s="2" t="s">
        <v>125</v>
      </c>
      <c r="D11" s="2" t="s">
        <v>51</v>
      </c>
      <c r="E11" s="2" t="s">
        <v>93</v>
      </c>
      <c r="F11" s="2" t="s">
        <v>94</v>
      </c>
      <c r="G11" s="2" t="s">
        <v>95</v>
      </c>
      <c r="H11" s="2" t="s">
        <v>126</v>
      </c>
      <c r="I11" s="2" t="s">
        <v>51</v>
      </c>
      <c r="J11" s="2" t="s">
        <v>97</v>
      </c>
      <c r="K11" s="2" t="s">
        <v>127</v>
      </c>
    </row>
    <row r="12" s="1" customFormat="1" ht="20" customHeight="1" spans="1:11">
      <c r="A12" s="3">
        <v>14389120999</v>
      </c>
      <c r="B12" s="3">
        <v>1977196</v>
      </c>
      <c r="C12" s="2" t="s">
        <v>125</v>
      </c>
      <c r="D12" s="2" t="s">
        <v>50</v>
      </c>
      <c r="E12" s="2" t="s">
        <v>93</v>
      </c>
      <c r="F12" s="2" t="s">
        <v>94</v>
      </c>
      <c r="G12" s="2" t="s">
        <v>95</v>
      </c>
      <c r="H12" s="2" t="s">
        <v>126</v>
      </c>
      <c r="I12" s="2" t="s">
        <v>50</v>
      </c>
      <c r="J12" s="2" t="s">
        <v>97</v>
      </c>
      <c r="K12" s="2" t="s">
        <v>128</v>
      </c>
    </row>
    <row r="13" s="1" customFormat="1" ht="20" customHeight="1" spans="1:11">
      <c r="A13" s="3">
        <v>14388916306</v>
      </c>
      <c r="B13" s="3">
        <v>1977145</v>
      </c>
      <c r="C13" s="2" t="s">
        <v>129</v>
      </c>
      <c r="D13" s="2" t="s">
        <v>49</v>
      </c>
      <c r="E13" s="2" t="s">
        <v>93</v>
      </c>
      <c r="F13" s="2" t="s">
        <v>94</v>
      </c>
      <c r="G13" s="2" t="s">
        <v>95</v>
      </c>
      <c r="H13" s="2" t="s">
        <v>130</v>
      </c>
      <c r="I13" s="2" t="s">
        <v>49</v>
      </c>
      <c r="J13" s="2" t="s">
        <v>97</v>
      </c>
      <c r="K13" s="2" t="s">
        <v>131</v>
      </c>
    </row>
    <row r="14" s="1" customFormat="1" ht="20" customHeight="1" spans="1:11">
      <c r="A14" s="3">
        <v>14388800578</v>
      </c>
      <c r="B14" s="3">
        <v>1977114</v>
      </c>
      <c r="C14" s="2" t="s">
        <v>125</v>
      </c>
      <c r="D14" s="2" t="s">
        <v>46</v>
      </c>
      <c r="E14" s="2" t="s">
        <v>93</v>
      </c>
      <c r="F14" s="2" t="s">
        <v>94</v>
      </c>
      <c r="G14" s="2" t="s">
        <v>95</v>
      </c>
      <c r="H14" s="2" t="s">
        <v>126</v>
      </c>
      <c r="I14" s="2" t="s">
        <v>46</v>
      </c>
      <c r="J14" s="2" t="s">
        <v>97</v>
      </c>
      <c r="K14" s="2" t="s">
        <v>132</v>
      </c>
    </row>
    <row r="15" s="1" customFormat="1" ht="20" customHeight="1" spans="1:11">
      <c r="A15" s="3">
        <v>14388768023</v>
      </c>
      <c r="B15" s="3">
        <v>1977105</v>
      </c>
      <c r="C15" s="2" t="s">
        <v>133</v>
      </c>
      <c r="D15" s="2" t="s">
        <v>43</v>
      </c>
      <c r="E15" s="2" t="s">
        <v>93</v>
      </c>
      <c r="F15" s="2" t="s">
        <v>94</v>
      </c>
      <c r="G15" s="2" t="s">
        <v>95</v>
      </c>
      <c r="H15" s="2" t="s">
        <v>134</v>
      </c>
      <c r="I15" s="2" t="s">
        <v>43</v>
      </c>
      <c r="J15" s="2" t="s">
        <v>97</v>
      </c>
      <c r="K15" s="2" t="s">
        <v>135</v>
      </c>
    </row>
    <row r="16" s="1" customFormat="1" ht="20" customHeight="1" spans="1:11">
      <c r="A16" s="3">
        <v>14388527541</v>
      </c>
      <c r="B16" s="3">
        <v>1977051</v>
      </c>
      <c r="C16" s="2" t="s">
        <v>136</v>
      </c>
      <c r="D16" s="2" t="s">
        <v>40</v>
      </c>
      <c r="E16" s="2" t="s">
        <v>93</v>
      </c>
      <c r="F16" s="2" t="s">
        <v>94</v>
      </c>
      <c r="G16" s="2" t="s">
        <v>95</v>
      </c>
      <c r="H16" s="2" t="s">
        <v>137</v>
      </c>
      <c r="I16" s="2" t="s">
        <v>40</v>
      </c>
      <c r="J16" s="2" t="s">
        <v>97</v>
      </c>
      <c r="K16" s="2" t="s">
        <v>138</v>
      </c>
    </row>
    <row r="17" s="1" customFormat="1" ht="20" customHeight="1" spans="1:11">
      <c r="A17" s="3">
        <v>14387869509</v>
      </c>
      <c r="B17" s="3">
        <v>1976802</v>
      </c>
      <c r="C17" s="2" t="s">
        <v>139</v>
      </c>
      <c r="D17" s="2" t="s">
        <v>37</v>
      </c>
      <c r="E17" s="2" t="s">
        <v>93</v>
      </c>
      <c r="F17" s="2" t="s">
        <v>94</v>
      </c>
      <c r="G17" s="2" t="s">
        <v>95</v>
      </c>
      <c r="H17" s="2" t="s">
        <v>140</v>
      </c>
      <c r="I17" s="2" t="s">
        <v>37</v>
      </c>
      <c r="J17" s="2" t="s">
        <v>97</v>
      </c>
      <c r="K17" s="2" t="s">
        <v>141</v>
      </c>
    </row>
    <row r="18" s="1" customFormat="1" ht="20" customHeight="1" spans="1:11">
      <c r="A18" s="3">
        <v>14381909665</v>
      </c>
      <c r="B18" s="3">
        <v>1975455</v>
      </c>
      <c r="C18" s="2" t="s">
        <v>142</v>
      </c>
      <c r="D18" s="2" t="s">
        <v>34</v>
      </c>
      <c r="E18" s="2" t="s">
        <v>143</v>
      </c>
      <c r="F18" s="2" t="s">
        <v>94</v>
      </c>
      <c r="G18" s="2" t="s">
        <v>95</v>
      </c>
      <c r="H18" s="2" t="s">
        <v>144</v>
      </c>
      <c r="I18" s="2" t="s">
        <v>34</v>
      </c>
      <c r="J18" s="2" t="s">
        <v>97</v>
      </c>
      <c r="K18" s="2" t="s">
        <v>145</v>
      </c>
    </row>
    <row r="19" s="1" customFormat="1" ht="20" customHeight="1" spans="1:11">
      <c r="A19" s="3">
        <v>14347128139</v>
      </c>
      <c r="B19" s="3">
        <v>1967279</v>
      </c>
      <c r="C19" s="2" t="s">
        <v>146</v>
      </c>
      <c r="D19" s="2" t="s">
        <v>28</v>
      </c>
      <c r="E19" s="2" t="s">
        <v>147</v>
      </c>
      <c r="F19" s="2" t="s">
        <v>94</v>
      </c>
      <c r="G19" s="2" t="s">
        <v>95</v>
      </c>
      <c r="H19" s="2" t="s">
        <v>148</v>
      </c>
      <c r="I19" s="2" t="s">
        <v>28</v>
      </c>
      <c r="J19" s="2" t="s">
        <v>97</v>
      </c>
      <c r="K19" s="2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2021-02-25T01:02:36Z</dcterms:created>
  <dcterms:modified xsi:type="dcterms:W3CDTF">2021-02-25T01:08:05Z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