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925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对账!$A$1:$P$13</definedName>
  </definedNames>
  <calcPr calcId="144525"/>
</workbook>
</file>

<file path=xl/sharedStrings.xml><?xml version="1.0" encoding="utf-8"?>
<sst xmlns="http://schemas.openxmlformats.org/spreadsheetml/2006/main" count="265" uniqueCount="115">
  <si>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</si>
  <si>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</si>
  <si>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</si>
  <si>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</si>
  <si>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</si>
  <si>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</si>
  <si>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</si>
  <si>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</si>
  <si>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</si>
  <si>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</si>
  <si>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</si>
  <si>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</si>
  <si>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</si>
  <si>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</si>
  <si>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</si>
  <si>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</si>
  <si>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</si>
  <si>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</si>
  <si>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</si>
  <si>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</si>
  <si>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</si>
  <si>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礼品卡金额</t>
  </si>
  <si>
    <t>供应商订单号</t>
  </si>
  <si>
    <t>Ctrip</t>
  </si>
  <si>
    <t>正常</t>
  </si>
  <si>
    <t>[上海]上海新锦江大酒店(54895257)</t>
  </si>
  <si>
    <t>高级大床房&lt;双人入住&gt;&lt;中宾&gt;&lt;预付&gt;&lt;双早&gt;</t>
  </si>
  <si>
    <t>CNY</t>
  </si>
  <si>
    <t>吕文琦</t>
  </si>
  <si>
    <t>CA11323210227CNY</t>
  </si>
  <si>
    <t>未提现</t>
  </si>
  <si>
    <t>携程开票</t>
  </si>
  <si>
    <t>取消</t>
  </si>
  <si>
    <t>[什邡]7天优品(德阳什邡广场店)(71451129)</t>
  </si>
  <si>
    <t>优品大床房&lt;内宾&gt;&lt;双人入住&gt;&lt;预付&gt;&lt;无早&gt;</t>
  </si>
  <si>
    <t>郭宇霆</t>
  </si>
  <si>
    <t>[北京]IU酒店(北京西客站六里桥东地铁站店)(66107591)</t>
  </si>
  <si>
    <t>U+游戏主题双床房&lt;内宾&gt;&lt;双人入住&gt;&lt;预付&gt;&lt;无早&gt;</t>
  </si>
  <si>
    <t>计洪华</t>
  </si>
  <si>
    <t>[淮安]淮安市格林联盟酒店(万达广场钵池山公园店)(70401204)</t>
  </si>
  <si>
    <t>高级双床房&lt;内宾&gt;&lt;双人入住&gt;&lt;预付&gt;&lt;无早&gt;</t>
  </si>
  <si>
    <t>葛志伟</t>
  </si>
  <si>
    <t>[杭州]花筑·杭州越上云舍精品民宿(灵隐杨公堤店)(46095649)</t>
  </si>
  <si>
    <t>阳台双床房&lt;内宾&gt;&lt;双人入住&gt;&lt;预付&gt;&lt;双早&gt;</t>
  </si>
  <si>
    <t>朱晓诗</t>
  </si>
  <si>
    <t>[无锡]无锡君来洲际酒店(51623101)</t>
  </si>
  <si>
    <t>洲际豪华大床房&lt;内宾&gt;&lt;双人入住&gt;&lt;预付&gt;&lt;双早&gt;</t>
  </si>
  <si>
    <t>蒋艳</t>
  </si>
  <si>
    <t>[宿迁]7天优品酒店(宿迁项王故里景区店)(71450485)</t>
  </si>
  <si>
    <t>精选特优房&lt;内宾&gt;&lt;双人入住&gt;&lt;预付&gt;&lt;无早&gt;</t>
  </si>
  <si>
    <t>贺世国</t>
  </si>
  <si>
    <t>[西安]凯里亚德酒店(西安高新五龙大厦店)(71010706)</t>
  </si>
  <si>
    <t>轻享大床房&lt;内宾&gt;&lt;双人入住&gt;&lt;预付&gt;&lt;无早&gt;</t>
  </si>
  <si>
    <t>赵欢庆</t>
  </si>
  <si>
    <t>[西昌]7天连锁酒店(西昌吉祥路店)(71584374)</t>
  </si>
  <si>
    <t>精选双床间&lt;内宾&gt;&lt;双人入住&gt;&lt;预付&gt;&lt;无早&gt;</t>
  </si>
  <si>
    <t>袁也</t>
  </si>
  <si>
    <t>[北京]北京亦庄智选假日酒店(60988434)</t>
  </si>
  <si>
    <t>智选标准双床房&lt;内宾&gt;&lt;双人入住&gt;&lt;预付&gt;&lt;双早&gt;</t>
  </si>
  <si>
    <t>武振华</t>
  </si>
  <si>
    <t>[深圳]深圳中泰来大酒店(51623827)</t>
  </si>
  <si>
    <t>雅致大床房&lt;内宾&gt;&lt;双人入住&gt;&lt;预付&gt;&lt;无早&gt;</t>
  </si>
  <si>
    <t>马生</t>
  </si>
  <si>
    <t>[义乌]义乌香格里拉大酒店(60982222)</t>
  </si>
  <si>
    <t>豪华双床房&lt;内宾&gt;&lt;双人入住&gt;&lt;预付&gt;&lt;无早&gt;</t>
  </si>
  <si>
    <t>宗芊岑</t>
  </si>
  <si>
    <t>,</t>
  </si>
  <si>
    <t>A210227090552459</t>
  </si>
  <si>
    <t>合计2691元/3219.63 HKD</t>
  </si>
  <si>
    <t>CNY / HKD 当前参考汇率: 1.196443886</t>
  </si>
  <si>
    <t>客户订单号</t>
  </si>
  <si>
    <t>汇智订单号</t>
  </si>
  <si>
    <t>酒店名称</t>
  </si>
  <si>
    <t>客户姓名</t>
  </si>
  <si>
    <t>退房日期</t>
  </si>
  <si>
    <t>币种</t>
  </si>
  <si>
    <t>金额</t>
  </si>
  <si>
    <t>联系人</t>
  </si>
  <si>
    <t>手机</t>
  </si>
  <si>
    <t>义乌香格里拉大酒店</t>
  </si>
  <si>
    <t>2021-02-11</t>
  </si>
  <si>
    <t>2021-02-12</t>
  </si>
  <si>
    <t>RMB</t>
  </si>
  <si>
    <t>555.00</t>
  </si>
  <si>
    <t>95010</t>
  </si>
  <si>
    <t>2021/2/11 22:45:15</t>
  </si>
  <si>
    <t>深圳中泰来大酒店</t>
  </si>
  <si>
    <t>219.00</t>
  </si>
  <si>
    <t>2021/2/11 22:08:13</t>
  </si>
  <si>
    <t>北京亦庄智选假日酒店</t>
  </si>
  <si>
    <t>359.00</t>
  </si>
  <si>
    <t>2021/2/11 19:39:08</t>
  </si>
  <si>
    <t>7天连锁酒店(西昌吉祥路店)</t>
  </si>
  <si>
    <t>166.00</t>
  </si>
  <si>
    <t>2021/2/11 17:11:34</t>
  </si>
  <si>
    <t>凯里亚德酒店(西安高新五龙大厦店)</t>
  </si>
  <si>
    <t>191.00</t>
  </si>
  <si>
    <t>2021/2/11 16:59:03</t>
  </si>
  <si>
    <t>7天优品酒店（宿迁项王故里景区店）</t>
  </si>
  <si>
    <t>107.00</t>
  </si>
  <si>
    <t>2021/2/11 14:50:45</t>
  </si>
  <si>
    <t>无锡君来洲际酒店</t>
  </si>
  <si>
    <t>618.00</t>
  </si>
  <si>
    <t>2021/2/11 11:07:54</t>
  </si>
  <si>
    <t>格林联盟酒店（淮安万达广场钵池山公园店）</t>
  </si>
  <si>
    <t>156.00</t>
  </si>
  <si>
    <t>2021/2/8 20:23:18</t>
  </si>
  <si>
    <t>IU酒店(北京西客站六里桥东地铁站店)</t>
  </si>
  <si>
    <t>154.00</t>
  </si>
  <si>
    <t>2021/2/7 20:20:59</t>
  </si>
  <si>
    <t>7天优品(德阳什邡广场店)</t>
  </si>
  <si>
    <t>2021/2/7 13:54:06</t>
  </si>
  <si>
    <t>上海新锦江大酒店</t>
  </si>
  <si>
    <t>0.00</t>
  </si>
  <si>
    <t>2021/1/18 22:00:54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</si>
</sst>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2"/>
      <name val="宋体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0" fillId="9" borderId="3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12" borderId="4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9" fillId="8" borderId="3" applyNumberFormat="0" applyAlignment="0" applyProtection="0">
      <alignment vertical="center"/>
    </xf>
    <xf numFmtId="0" fontId="20" fillId="18" borderId="6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5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3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</row>
    <row r="2" s="4" customFormat="1" spans="1:23">
      <c r="A2" s="4">
        <v>14312219293</v>
      </c>
      <c r="B2" s="4" t="s">
        <v>23</v>
      </c>
      <c r="C2" s="4" t="s">
        <v>24</v>
      </c>
      <c r="D2" s="4" t="s">
        <v>25</v>
      </c>
      <c r="E2" s="4" t="s">
        <v>26</v>
      </c>
      <c r="F2" s="5">
        <v>44238</v>
      </c>
      <c r="G2" s="5">
        <v>44239</v>
      </c>
      <c r="H2" s="4">
        <v>1</v>
      </c>
      <c r="I2" s="4">
        <v>1</v>
      </c>
      <c r="J2" s="4">
        <v>1</v>
      </c>
      <c r="K2" s="4" t="s">
        <v>27</v>
      </c>
      <c r="L2" s="4">
        <v>538</v>
      </c>
      <c r="M2" s="4">
        <v>538</v>
      </c>
      <c r="N2" s="4" t="s">
        <v>28</v>
      </c>
      <c r="O2" s="4" t="s">
        <v>29</v>
      </c>
      <c r="P2" s="4" t="s">
        <v>30</v>
      </c>
      <c r="Q2" s="4">
        <v>0</v>
      </c>
      <c r="R2" s="6">
        <v>44214</v>
      </c>
      <c r="S2" s="5">
        <v>44254</v>
      </c>
      <c r="T2" s="4" t="s">
        <v>31</v>
      </c>
      <c r="U2" s="4">
        <v>538</v>
      </c>
      <c r="V2" s="4">
        <v>0</v>
      </c>
      <c r="W2" s="4">
        <v>1954517</v>
      </c>
    </row>
    <row r="3" s="4" customFormat="1" spans="1:23">
      <c r="A3" s="4">
        <v>14312219293</v>
      </c>
      <c r="B3" s="4" t="s">
        <v>23</v>
      </c>
      <c r="C3" s="4" t="s">
        <v>32</v>
      </c>
      <c r="D3" s="4" t="s">
        <v>25</v>
      </c>
      <c r="E3" s="4" t="s">
        <v>26</v>
      </c>
      <c r="F3" s="5">
        <v>44238</v>
      </c>
      <c r="G3" s="5">
        <v>44239</v>
      </c>
      <c r="H3" s="4">
        <v>1</v>
      </c>
      <c r="I3" s="4">
        <v>1</v>
      </c>
      <c r="J3" s="4">
        <v>1</v>
      </c>
      <c r="K3" s="4" t="s">
        <v>27</v>
      </c>
      <c r="L3" s="4">
        <v>-538</v>
      </c>
      <c r="M3" s="4">
        <v>-538</v>
      </c>
      <c r="N3" s="4" t="s">
        <v>28</v>
      </c>
      <c r="O3" s="4" t="s">
        <v>29</v>
      </c>
      <c r="P3" s="4" t="s">
        <v>30</v>
      </c>
      <c r="Q3" s="4">
        <v>0</v>
      </c>
      <c r="R3" s="6">
        <v>44214</v>
      </c>
      <c r="S3" s="5">
        <v>44254</v>
      </c>
      <c r="T3" s="4" t="s">
        <v>31</v>
      </c>
      <c r="U3" s="4">
        <v>-538</v>
      </c>
      <c r="V3" s="4">
        <v>0</v>
      </c>
      <c r="W3" s="4">
        <v>1954517</v>
      </c>
    </row>
    <row r="4" s="4" customFormat="1" spans="1:23">
      <c r="A4" s="4">
        <v>14383643054</v>
      </c>
      <c r="B4" s="4" t="s">
        <v>23</v>
      </c>
      <c r="C4" s="4" t="s">
        <v>24</v>
      </c>
      <c r="D4" s="4" t="s">
        <v>33</v>
      </c>
      <c r="E4" s="4" t="s">
        <v>34</v>
      </c>
      <c r="F4" s="5">
        <v>44238</v>
      </c>
      <c r="G4" s="5">
        <v>44239</v>
      </c>
      <c r="H4" s="4">
        <v>1</v>
      </c>
      <c r="I4" s="4">
        <v>1</v>
      </c>
      <c r="J4" s="4">
        <v>1</v>
      </c>
      <c r="K4" s="4" t="s">
        <v>27</v>
      </c>
      <c r="L4" s="4">
        <v>166</v>
      </c>
      <c r="M4" s="4">
        <v>166</v>
      </c>
      <c r="N4" s="4" t="s">
        <v>35</v>
      </c>
      <c r="O4" s="4" t="s">
        <v>29</v>
      </c>
      <c r="P4" s="4" t="s">
        <v>30</v>
      </c>
      <c r="Q4" s="4">
        <v>0</v>
      </c>
      <c r="R4" s="6">
        <v>44234</v>
      </c>
      <c r="S4" s="5">
        <v>44254</v>
      </c>
      <c r="T4" s="4" t="s">
        <v>31</v>
      </c>
      <c r="U4" s="4">
        <v>166</v>
      </c>
      <c r="V4" s="4">
        <v>0</v>
      </c>
      <c r="W4" s="4">
        <v>1975907</v>
      </c>
    </row>
    <row r="5" s="4" customFormat="1" spans="1:23">
      <c r="A5" s="4">
        <v>14384253087</v>
      </c>
      <c r="B5" s="4" t="s">
        <v>23</v>
      </c>
      <c r="C5" s="4" t="s">
        <v>24</v>
      </c>
      <c r="D5" s="4" t="s">
        <v>36</v>
      </c>
      <c r="E5" s="4" t="s">
        <v>37</v>
      </c>
      <c r="F5" s="5">
        <v>44238</v>
      </c>
      <c r="G5" s="5">
        <v>44239</v>
      </c>
      <c r="H5" s="4">
        <v>1</v>
      </c>
      <c r="I5" s="4">
        <v>1</v>
      </c>
      <c r="J5" s="4">
        <v>1</v>
      </c>
      <c r="K5" s="4" t="s">
        <v>27</v>
      </c>
      <c r="L5" s="4">
        <v>154</v>
      </c>
      <c r="M5" s="4">
        <v>154</v>
      </c>
      <c r="N5" s="4" t="s">
        <v>38</v>
      </c>
      <c r="O5" s="4" t="s">
        <v>29</v>
      </c>
      <c r="P5" s="4" t="s">
        <v>30</v>
      </c>
      <c r="Q5" s="4">
        <v>0</v>
      </c>
      <c r="R5" s="6">
        <v>44234</v>
      </c>
      <c r="S5" s="5">
        <v>44254</v>
      </c>
      <c r="T5" s="4" t="s">
        <v>31</v>
      </c>
      <c r="U5" s="4">
        <v>154</v>
      </c>
      <c r="V5" s="4">
        <v>0</v>
      </c>
      <c r="W5" s="4">
        <v>1976155</v>
      </c>
    </row>
    <row r="6" s="4" customFormat="1" spans="1:23">
      <c r="A6" s="4">
        <v>14387994115</v>
      </c>
      <c r="B6" s="4" t="s">
        <v>23</v>
      </c>
      <c r="C6" s="4" t="s">
        <v>24</v>
      </c>
      <c r="D6" s="4" t="s">
        <v>39</v>
      </c>
      <c r="E6" s="4" t="s">
        <v>40</v>
      </c>
      <c r="F6" s="5">
        <v>44238</v>
      </c>
      <c r="G6" s="5">
        <v>44239</v>
      </c>
      <c r="H6" s="4">
        <v>1</v>
      </c>
      <c r="I6" s="4">
        <v>1</v>
      </c>
      <c r="J6" s="4">
        <v>1</v>
      </c>
      <c r="K6" s="4" t="s">
        <v>27</v>
      </c>
      <c r="L6" s="4">
        <v>156</v>
      </c>
      <c r="M6" s="4">
        <v>156</v>
      </c>
      <c r="N6" s="4" t="s">
        <v>41</v>
      </c>
      <c r="O6" s="4" t="s">
        <v>29</v>
      </c>
      <c r="P6" s="4" t="s">
        <v>30</v>
      </c>
      <c r="Q6" s="4">
        <v>0</v>
      </c>
      <c r="R6" s="6">
        <v>44235</v>
      </c>
      <c r="S6" s="5">
        <v>44254</v>
      </c>
      <c r="T6" s="4" t="s">
        <v>31</v>
      </c>
      <c r="U6" s="4">
        <v>156</v>
      </c>
      <c r="V6" s="4">
        <v>0</v>
      </c>
      <c r="W6" s="4">
        <v>1976843</v>
      </c>
    </row>
    <row r="7" s="4" customFormat="1" spans="1:23">
      <c r="A7" s="4">
        <v>14389560685</v>
      </c>
      <c r="B7" s="4" t="s">
        <v>23</v>
      </c>
      <c r="C7" s="4" t="s">
        <v>24</v>
      </c>
      <c r="D7" s="4" t="s">
        <v>42</v>
      </c>
      <c r="E7" s="4" t="s">
        <v>43</v>
      </c>
      <c r="F7" s="5">
        <v>44238</v>
      </c>
      <c r="G7" s="5">
        <v>44239</v>
      </c>
      <c r="H7" s="4">
        <v>1</v>
      </c>
      <c r="I7" s="4">
        <v>1</v>
      </c>
      <c r="J7" s="4">
        <v>1</v>
      </c>
      <c r="K7" s="4" t="s">
        <v>27</v>
      </c>
      <c r="L7" s="4">
        <v>396</v>
      </c>
      <c r="M7" s="4">
        <v>396</v>
      </c>
      <c r="N7" s="4" t="s">
        <v>44</v>
      </c>
      <c r="O7" s="4" t="s">
        <v>29</v>
      </c>
      <c r="P7" s="4" t="s">
        <v>30</v>
      </c>
      <c r="Q7" s="4">
        <v>0</v>
      </c>
      <c r="R7" s="6">
        <v>44236</v>
      </c>
      <c r="S7" s="5">
        <v>44254</v>
      </c>
      <c r="T7" s="4" t="s">
        <v>31</v>
      </c>
      <c r="U7" s="4">
        <v>396</v>
      </c>
      <c r="V7" s="4">
        <v>0</v>
      </c>
      <c r="W7" s="4">
        <v>1977290</v>
      </c>
    </row>
    <row r="8" s="4" customFormat="1" spans="1:23">
      <c r="A8" s="4">
        <v>14389560685</v>
      </c>
      <c r="B8" s="4" t="s">
        <v>23</v>
      </c>
      <c r="C8" s="4" t="s">
        <v>32</v>
      </c>
      <c r="D8" s="4" t="s">
        <v>42</v>
      </c>
      <c r="E8" s="4" t="s">
        <v>43</v>
      </c>
      <c r="F8" s="5">
        <v>44238</v>
      </c>
      <c r="G8" s="5">
        <v>44239</v>
      </c>
      <c r="H8" s="4">
        <v>1</v>
      </c>
      <c r="I8" s="4">
        <v>1</v>
      </c>
      <c r="J8" s="4">
        <v>1</v>
      </c>
      <c r="K8" s="4" t="s">
        <v>27</v>
      </c>
      <c r="L8" s="4">
        <v>-396</v>
      </c>
      <c r="M8" s="4">
        <v>-396</v>
      </c>
      <c r="N8" s="4" t="s">
        <v>44</v>
      </c>
      <c r="O8" s="4" t="s">
        <v>29</v>
      </c>
      <c r="P8" s="4" t="s">
        <v>30</v>
      </c>
      <c r="Q8" s="4">
        <v>0</v>
      </c>
      <c r="R8" s="6">
        <v>44236</v>
      </c>
      <c r="S8" s="5">
        <v>44254</v>
      </c>
      <c r="T8" s="4" t="s">
        <v>31</v>
      </c>
      <c r="U8" s="4">
        <v>-396</v>
      </c>
      <c r="V8" s="4">
        <v>0</v>
      </c>
      <c r="W8" s="4">
        <v>1977290</v>
      </c>
    </row>
    <row r="9" s="4" customFormat="1" spans="1:23">
      <c r="A9" s="4">
        <v>14394897452</v>
      </c>
      <c r="B9" s="4" t="s">
        <v>23</v>
      </c>
      <c r="C9" s="4" t="s">
        <v>24</v>
      </c>
      <c r="D9" s="4" t="s">
        <v>45</v>
      </c>
      <c r="E9" s="4" t="s">
        <v>46</v>
      </c>
      <c r="F9" s="5">
        <v>44238</v>
      </c>
      <c r="G9" s="5">
        <v>44239</v>
      </c>
      <c r="H9" s="4">
        <v>1</v>
      </c>
      <c r="I9" s="4">
        <v>1</v>
      </c>
      <c r="J9" s="4">
        <v>1</v>
      </c>
      <c r="K9" s="4" t="s">
        <v>27</v>
      </c>
      <c r="L9" s="4">
        <v>618</v>
      </c>
      <c r="M9" s="4">
        <v>618</v>
      </c>
      <c r="N9" s="4" t="s">
        <v>47</v>
      </c>
      <c r="O9" s="4" t="s">
        <v>29</v>
      </c>
      <c r="P9" s="4" t="s">
        <v>30</v>
      </c>
      <c r="Q9" s="4">
        <v>0</v>
      </c>
      <c r="R9" s="6">
        <v>44238</v>
      </c>
      <c r="S9" s="5">
        <v>44254</v>
      </c>
      <c r="T9" s="4" t="s">
        <v>31</v>
      </c>
      <c r="U9" s="4">
        <v>618</v>
      </c>
      <c r="V9" s="4">
        <v>0</v>
      </c>
      <c r="W9" s="4">
        <v>1978372</v>
      </c>
    </row>
    <row r="10" s="4" customFormat="1" spans="1:23">
      <c r="A10" s="4">
        <v>14395168840</v>
      </c>
      <c r="B10" s="4" t="s">
        <v>23</v>
      </c>
      <c r="C10" s="4" t="s">
        <v>24</v>
      </c>
      <c r="D10" s="4" t="s">
        <v>48</v>
      </c>
      <c r="E10" s="4" t="s">
        <v>49</v>
      </c>
      <c r="F10" s="5">
        <v>44238</v>
      </c>
      <c r="G10" s="5">
        <v>44239</v>
      </c>
      <c r="H10" s="4">
        <v>1</v>
      </c>
      <c r="I10" s="4">
        <v>1</v>
      </c>
      <c r="J10" s="4">
        <v>1</v>
      </c>
      <c r="K10" s="4" t="s">
        <v>27</v>
      </c>
      <c r="L10" s="4">
        <v>107</v>
      </c>
      <c r="M10" s="4">
        <v>107</v>
      </c>
      <c r="N10" s="4" t="s">
        <v>50</v>
      </c>
      <c r="O10" s="4" t="s">
        <v>29</v>
      </c>
      <c r="P10" s="4" t="s">
        <v>30</v>
      </c>
      <c r="Q10" s="4">
        <v>0</v>
      </c>
      <c r="R10" s="6">
        <v>44238</v>
      </c>
      <c r="S10" s="5">
        <v>44254</v>
      </c>
      <c r="T10" s="4" t="s">
        <v>31</v>
      </c>
      <c r="U10" s="4">
        <v>107</v>
      </c>
      <c r="V10" s="4">
        <v>0</v>
      </c>
      <c r="W10" s="4">
        <v>1978463</v>
      </c>
    </row>
    <row r="11" s="4" customFormat="1" spans="1:23">
      <c r="A11" s="4">
        <v>14395314874</v>
      </c>
      <c r="B11" s="4" t="s">
        <v>23</v>
      </c>
      <c r="C11" s="4" t="s">
        <v>24</v>
      </c>
      <c r="D11" s="4" t="s">
        <v>51</v>
      </c>
      <c r="E11" s="4" t="s">
        <v>52</v>
      </c>
      <c r="F11" s="5">
        <v>44238</v>
      </c>
      <c r="G11" s="5">
        <v>44239</v>
      </c>
      <c r="H11" s="4">
        <v>1</v>
      </c>
      <c r="I11" s="4">
        <v>1</v>
      </c>
      <c r="J11" s="4">
        <v>1</v>
      </c>
      <c r="K11" s="4" t="s">
        <v>27</v>
      </c>
      <c r="L11" s="4">
        <v>191</v>
      </c>
      <c r="M11" s="4">
        <v>191</v>
      </c>
      <c r="N11" s="4" t="s">
        <v>53</v>
      </c>
      <c r="O11" s="4" t="s">
        <v>29</v>
      </c>
      <c r="P11" s="4" t="s">
        <v>30</v>
      </c>
      <c r="Q11" s="4">
        <v>0</v>
      </c>
      <c r="R11" s="6">
        <v>44238</v>
      </c>
      <c r="S11" s="5">
        <v>44254</v>
      </c>
      <c r="T11" s="4" t="s">
        <v>31</v>
      </c>
      <c r="U11" s="4">
        <v>191</v>
      </c>
      <c r="V11" s="4">
        <v>0</v>
      </c>
      <c r="W11" s="4">
        <v>1978533</v>
      </c>
    </row>
    <row r="12" s="4" customFormat="1" spans="1:23">
      <c r="A12" s="4">
        <v>14395328618</v>
      </c>
      <c r="B12" s="4" t="s">
        <v>23</v>
      </c>
      <c r="C12" s="4" t="s">
        <v>24</v>
      </c>
      <c r="D12" s="4" t="s">
        <v>54</v>
      </c>
      <c r="E12" s="4" t="s">
        <v>55</v>
      </c>
      <c r="F12" s="5">
        <v>44238</v>
      </c>
      <c r="G12" s="5">
        <v>44239</v>
      </c>
      <c r="H12" s="4">
        <v>1</v>
      </c>
      <c r="I12" s="4">
        <v>1</v>
      </c>
      <c r="J12" s="4">
        <v>1</v>
      </c>
      <c r="K12" s="4" t="s">
        <v>27</v>
      </c>
      <c r="L12" s="4">
        <v>166</v>
      </c>
      <c r="M12" s="4">
        <v>166</v>
      </c>
      <c r="N12" s="4" t="s">
        <v>56</v>
      </c>
      <c r="O12" s="4" t="s">
        <v>29</v>
      </c>
      <c r="P12" s="4" t="s">
        <v>30</v>
      </c>
      <c r="Q12" s="4">
        <v>0</v>
      </c>
      <c r="R12" s="6">
        <v>44238</v>
      </c>
      <c r="S12" s="5">
        <v>44254</v>
      </c>
      <c r="T12" s="4" t="s">
        <v>31</v>
      </c>
      <c r="U12" s="4">
        <v>166</v>
      </c>
      <c r="V12" s="4">
        <v>184</v>
      </c>
      <c r="W12" s="4">
        <v>1978539</v>
      </c>
    </row>
    <row r="13" s="4" customFormat="1" spans="1:22">
      <c r="A13" s="4">
        <v>14395485416</v>
      </c>
      <c r="B13" s="4" t="s">
        <v>23</v>
      </c>
      <c r="C13" s="4" t="s">
        <v>24</v>
      </c>
      <c r="D13" s="4" t="s">
        <v>57</v>
      </c>
      <c r="E13" s="4" t="s">
        <v>58</v>
      </c>
      <c r="F13" s="5">
        <v>44238</v>
      </c>
      <c r="G13" s="5">
        <v>44239</v>
      </c>
      <c r="H13" s="4">
        <v>1</v>
      </c>
      <c r="I13" s="4">
        <v>1</v>
      </c>
      <c r="J13" s="4">
        <v>1</v>
      </c>
      <c r="K13" s="4" t="s">
        <v>27</v>
      </c>
      <c r="L13" s="4">
        <v>359</v>
      </c>
      <c r="M13" s="4">
        <v>359</v>
      </c>
      <c r="N13" s="4" t="s">
        <v>59</v>
      </c>
      <c r="O13" s="4" t="s">
        <v>29</v>
      </c>
      <c r="P13" s="4" t="s">
        <v>30</v>
      </c>
      <c r="Q13" s="4">
        <v>0</v>
      </c>
      <c r="R13" s="6">
        <v>44238</v>
      </c>
      <c r="S13" s="5">
        <v>44254</v>
      </c>
      <c r="T13" s="4" t="s">
        <v>31</v>
      </c>
      <c r="U13" s="4">
        <v>359</v>
      </c>
      <c r="V13" s="4">
        <v>0</v>
      </c>
    </row>
    <row r="14" s="4" customFormat="1" spans="1:23">
      <c r="A14" s="4">
        <v>14395661496</v>
      </c>
      <c r="B14" s="4" t="s">
        <v>23</v>
      </c>
      <c r="C14" s="4" t="s">
        <v>24</v>
      </c>
      <c r="D14" s="4" t="s">
        <v>60</v>
      </c>
      <c r="E14" s="4" t="s">
        <v>61</v>
      </c>
      <c r="F14" s="5">
        <v>44238</v>
      </c>
      <c r="G14" s="5">
        <v>44239</v>
      </c>
      <c r="H14" s="4">
        <v>1</v>
      </c>
      <c r="I14" s="4">
        <v>1</v>
      </c>
      <c r="J14" s="4">
        <v>1</v>
      </c>
      <c r="K14" s="4" t="s">
        <v>27</v>
      </c>
      <c r="L14" s="4">
        <v>219</v>
      </c>
      <c r="M14" s="4">
        <v>219</v>
      </c>
      <c r="N14" s="4" t="s">
        <v>62</v>
      </c>
      <c r="O14" s="4" t="s">
        <v>29</v>
      </c>
      <c r="P14" s="4" t="s">
        <v>30</v>
      </c>
      <c r="Q14" s="4">
        <v>0</v>
      </c>
      <c r="R14" s="6">
        <v>44238</v>
      </c>
      <c r="S14" s="5">
        <v>44254</v>
      </c>
      <c r="T14" s="4" t="s">
        <v>31</v>
      </c>
      <c r="U14" s="4">
        <v>219</v>
      </c>
      <c r="V14" s="4">
        <v>0</v>
      </c>
      <c r="W14" s="4">
        <v>1978765</v>
      </c>
    </row>
    <row r="15" s="4" customFormat="1" spans="1:23">
      <c r="A15" s="4">
        <v>14395707166</v>
      </c>
      <c r="B15" s="4" t="s">
        <v>23</v>
      </c>
      <c r="C15" s="4" t="s">
        <v>24</v>
      </c>
      <c r="D15" s="4" t="s">
        <v>63</v>
      </c>
      <c r="E15" s="4" t="s">
        <v>64</v>
      </c>
      <c r="F15" s="5">
        <v>44238</v>
      </c>
      <c r="G15" s="5">
        <v>44239</v>
      </c>
      <c r="H15" s="4">
        <v>1</v>
      </c>
      <c r="I15" s="4">
        <v>1</v>
      </c>
      <c r="J15" s="4">
        <v>1</v>
      </c>
      <c r="K15" s="4" t="s">
        <v>27</v>
      </c>
      <c r="L15" s="4">
        <v>555</v>
      </c>
      <c r="M15" s="4">
        <v>555</v>
      </c>
      <c r="N15" s="4" t="s">
        <v>65</v>
      </c>
      <c r="O15" s="4" t="s">
        <v>29</v>
      </c>
      <c r="P15" s="4" t="s">
        <v>30</v>
      </c>
      <c r="Q15" s="4">
        <v>0</v>
      </c>
      <c r="R15" s="6">
        <v>44238</v>
      </c>
      <c r="S15" s="5">
        <v>44254</v>
      </c>
      <c r="T15" s="4" t="s">
        <v>31</v>
      </c>
      <c r="U15" s="4">
        <v>555</v>
      </c>
      <c r="V15" s="4">
        <v>0</v>
      </c>
      <c r="W15" s="4">
        <v>1978793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K19"/>
  <sheetViews>
    <sheetView tabSelected="1" workbookViewId="0">
      <selection activeCell="F18" sqref="F18"/>
    </sheetView>
  </sheetViews>
  <sheetFormatPr defaultColWidth="9" defaultRowHeight="13.5"/>
  <cols>
    <col min="1" max="1" width="12.625" style="4"/>
    <col min="2" max="16367" width="9" style="4"/>
  </cols>
  <sheetData>
    <row r="1" s="4" customFormat="1" spans="1:11">
      <c r="A1" s="4" t="s">
        <v>0</v>
      </c>
      <c r="B1" s="4" t="s">
        <v>12</v>
      </c>
      <c r="K1" s="4" t="s">
        <v>66</v>
      </c>
    </row>
    <row r="2" s="4" customFormat="1" hidden="1" spans="1:11">
      <c r="A2" s="4">
        <v>14312219293</v>
      </c>
      <c r="B2" s="4">
        <v>0</v>
      </c>
      <c r="C2" s="4" t="str">
        <f>VLOOKUP(A2,HOP!A:H,8,0)</f>
        <v>0.00</v>
      </c>
      <c r="D2" s="4">
        <f>VLOOKUP(A2,HOP!A:B,2,0)</f>
        <v>1954517</v>
      </c>
      <c r="E2" s="4">
        <f>B2-C2</f>
        <v>0</v>
      </c>
      <c r="K2" s="4" t="str">
        <f>$K$1&amp;D2</f>
        <v>,1954517</v>
      </c>
    </row>
    <row r="3" s="4" customFormat="1" spans="1:11">
      <c r="A3" s="4">
        <v>14383643054</v>
      </c>
      <c r="B3" s="4">
        <v>166</v>
      </c>
      <c r="C3" s="4" t="str">
        <f>VLOOKUP(A3,HOP!A:H,8,0)</f>
        <v>166.00</v>
      </c>
      <c r="D3" s="4">
        <f>VLOOKUP(A3,HOP!A:B,2,0)</f>
        <v>1975907</v>
      </c>
      <c r="E3" s="4">
        <f>B3-C3</f>
        <v>0</v>
      </c>
      <c r="K3" s="4" t="str">
        <f>$K$1&amp;D3</f>
        <v>,1975907</v>
      </c>
    </row>
    <row r="4" s="4" customFormat="1" spans="1:11">
      <c r="A4" s="4">
        <v>14384253087</v>
      </c>
      <c r="B4" s="4">
        <v>154</v>
      </c>
      <c r="C4" s="4" t="str">
        <f>VLOOKUP(A4,HOP!A:H,8,0)</f>
        <v>154.00</v>
      </c>
      <c r="D4" s="4">
        <f>VLOOKUP(A4,HOP!A:B,2,0)</f>
        <v>1976155</v>
      </c>
      <c r="E4" s="4">
        <f>B4-C4</f>
        <v>0</v>
      </c>
      <c r="K4" s="4" t="str">
        <f>$K$1&amp;D4</f>
        <v>,1976155</v>
      </c>
    </row>
    <row r="5" s="4" customFormat="1" spans="1:11">
      <c r="A5" s="4">
        <v>14387994115</v>
      </c>
      <c r="B5" s="4">
        <v>156</v>
      </c>
      <c r="C5" s="4" t="str">
        <f>VLOOKUP(A5,HOP!A:H,8,0)</f>
        <v>156.00</v>
      </c>
      <c r="D5" s="4">
        <f>VLOOKUP(A5,HOP!A:B,2,0)</f>
        <v>1976843</v>
      </c>
      <c r="E5" s="4">
        <f>B5-C5</f>
        <v>0</v>
      </c>
      <c r="K5" s="4" t="str">
        <f>$K$1&amp;D5</f>
        <v>,1976843</v>
      </c>
    </row>
    <row r="6" s="4" customFormat="1" hidden="1" spans="1:11">
      <c r="A6" s="4">
        <v>14389560685</v>
      </c>
      <c r="B6" s="4">
        <v>0</v>
      </c>
      <c r="C6" s="4">
        <v>0</v>
      </c>
      <c r="D6" s="4">
        <v>1977290</v>
      </c>
      <c r="E6" s="4">
        <f>B6-C6</f>
        <v>0</v>
      </c>
      <c r="K6" s="4" t="str">
        <f>$K$1&amp;D6</f>
        <v>,1977290</v>
      </c>
    </row>
    <row r="7" s="4" customFormat="1" spans="1:11">
      <c r="A7" s="4">
        <v>14394897452</v>
      </c>
      <c r="B7" s="4">
        <v>618</v>
      </c>
      <c r="C7" s="4" t="str">
        <f>VLOOKUP(A7,HOP!A:H,8,0)</f>
        <v>618.00</v>
      </c>
      <c r="D7" s="4">
        <f>VLOOKUP(A7,HOP!A:B,2,0)</f>
        <v>1978372</v>
      </c>
      <c r="E7" s="4">
        <f t="shared" ref="E7:E13" si="0">B7-C7</f>
        <v>0</v>
      </c>
      <c r="K7" s="4" t="str">
        <f t="shared" ref="K7:K13" si="1">$K$1&amp;D7</f>
        <v>,1978372</v>
      </c>
    </row>
    <row r="8" s="4" customFormat="1" spans="1:11">
      <c r="A8" s="4">
        <v>14395168840</v>
      </c>
      <c r="B8" s="4">
        <v>107</v>
      </c>
      <c r="C8" s="4" t="str">
        <f>VLOOKUP(A8,HOP!A:H,8,0)</f>
        <v>107.00</v>
      </c>
      <c r="D8" s="4">
        <f>VLOOKUP(A8,HOP!A:B,2,0)</f>
        <v>1978463</v>
      </c>
      <c r="E8" s="4">
        <f t="shared" si="0"/>
        <v>0</v>
      </c>
      <c r="K8" s="4" t="str">
        <f t="shared" si="1"/>
        <v>,1978463</v>
      </c>
    </row>
    <row r="9" s="4" customFormat="1" spans="1:11">
      <c r="A9" s="4">
        <v>14395314874</v>
      </c>
      <c r="B9" s="4">
        <v>191</v>
      </c>
      <c r="C9" s="4" t="str">
        <f>VLOOKUP(A9,HOP!A:H,8,0)</f>
        <v>191.00</v>
      </c>
      <c r="D9" s="4">
        <f>VLOOKUP(A9,HOP!A:B,2,0)</f>
        <v>1978533</v>
      </c>
      <c r="E9" s="4">
        <f t="shared" si="0"/>
        <v>0</v>
      </c>
      <c r="K9" s="4" t="str">
        <f t="shared" si="1"/>
        <v>,1978533</v>
      </c>
    </row>
    <row r="10" s="4" customFormat="1" spans="1:11">
      <c r="A10" s="4">
        <v>14395328618</v>
      </c>
      <c r="B10" s="4">
        <v>166</v>
      </c>
      <c r="C10" s="4" t="str">
        <f>VLOOKUP(A10,HOP!A:H,8,0)</f>
        <v>166.00</v>
      </c>
      <c r="D10" s="4">
        <f>VLOOKUP(A10,HOP!A:B,2,0)</f>
        <v>1978539</v>
      </c>
      <c r="E10" s="4">
        <f t="shared" si="0"/>
        <v>0</v>
      </c>
      <c r="K10" s="4" t="str">
        <f t="shared" si="1"/>
        <v>,1978539</v>
      </c>
    </row>
    <row r="11" s="4" customFormat="1" spans="1:11">
      <c r="A11" s="4">
        <v>14395485416</v>
      </c>
      <c r="B11" s="4">
        <v>359</v>
      </c>
      <c r="C11" s="4" t="str">
        <f>VLOOKUP(A11,HOP!A:H,8,0)</f>
        <v>359.00</v>
      </c>
      <c r="D11" s="4">
        <f>VLOOKUP(A11,HOP!A:B,2,0)</f>
        <v>1978655</v>
      </c>
      <c r="E11" s="4">
        <f t="shared" si="0"/>
        <v>0</v>
      </c>
      <c r="K11" s="4" t="str">
        <f t="shared" si="1"/>
        <v>,1978655</v>
      </c>
    </row>
    <row r="12" s="4" customFormat="1" spans="1:11">
      <c r="A12" s="4">
        <v>14395661496</v>
      </c>
      <c r="B12" s="4">
        <v>219</v>
      </c>
      <c r="C12" s="4" t="str">
        <f>VLOOKUP(A12,HOP!A:H,8,0)</f>
        <v>219.00</v>
      </c>
      <c r="D12" s="4">
        <f>VLOOKUP(A12,HOP!A:B,2,0)</f>
        <v>1978765</v>
      </c>
      <c r="E12" s="4">
        <f t="shared" si="0"/>
        <v>0</v>
      </c>
      <c r="K12" s="4" t="str">
        <f t="shared" si="1"/>
        <v>,1978765</v>
      </c>
    </row>
    <row r="13" s="4" customFormat="1" spans="1:11">
      <c r="A13" s="4">
        <v>14395707166</v>
      </c>
      <c r="B13" s="4">
        <v>555</v>
      </c>
      <c r="C13" s="4" t="str">
        <f>VLOOKUP(A13,HOP!A:H,8,0)</f>
        <v>555.00</v>
      </c>
      <c r="D13" s="4">
        <f>VLOOKUP(A13,HOP!A:B,2,0)</f>
        <v>1978793</v>
      </c>
      <c r="E13" s="4">
        <f t="shared" si="0"/>
        <v>0</v>
      </c>
      <c r="K13" s="4" t="str">
        <f t="shared" si="1"/>
        <v>,1978793</v>
      </c>
    </row>
    <row r="15" spans="2:2">
      <c r="B15" s="4">
        <f>SUM(B2:B14)</f>
        <v>2691</v>
      </c>
    </row>
    <row r="17" spans="1:1">
      <c r="A17" s="4" t="s">
        <v>67</v>
      </c>
    </row>
    <row r="18" spans="1:1">
      <c r="A18" s="4" t="s">
        <v>68</v>
      </c>
    </row>
    <row r="19" spans="1:1">
      <c r="A19" s="4" t="s">
        <v>69</v>
      </c>
    </row>
  </sheetData>
  <autoFilter ref="A1:P13">
    <filterColumn colId="1">
      <filters>
        <filter val="191"/>
        <filter val="154"/>
        <filter val="555"/>
        <filter val="156"/>
        <filter val="166"/>
        <filter val="107"/>
        <filter val="618"/>
        <filter val="219"/>
        <filter val="359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workbookViewId="0">
      <selection activeCell="B24" sqref="B24"/>
    </sheetView>
  </sheetViews>
  <sheetFormatPr defaultColWidth="8" defaultRowHeight="12.75"/>
  <cols>
    <col min="1" max="1" width="20.125" style="1" customWidth="1"/>
    <col min="2" max="2" width="22.75" style="1" customWidth="1"/>
    <col min="3" max="3" width="30.625" style="1" customWidth="1"/>
    <col min="4" max="4" width="20.125" style="1" customWidth="1"/>
    <col min="5" max="7" width="17.5" style="1" customWidth="1"/>
    <col min="8" max="8" width="22.75" style="1" customWidth="1"/>
    <col min="9" max="16384" width="8" style="1"/>
  </cols>
  <sheetData>
    <row r="1" s="1" customFormat="1" ht="20" customHeight="1" spans="1:11">
      <c r="A1" s="2" t="s">
        <v>70</v>
      </c>
      <c r="B1" s="2" t="s">
        <v>71</v>
      </c>
      <c r="C1" s="2" t="s">
        <v>72</v>
      </c>
      <c r="D1" s="2" t="s">
        <v>73</v>
      </c>
      <c r="E1" s="2" t="s">
        <v>5</v>
      </c>
      <c r="F1" s="2" t="s">
        <v>74</v>
      </c>
      <c r="G1" s="2" t="s">
        <v>75</v>
      </c>
      <c r="H1" s="2" t="s">
        <v>76</v>
      </c>
      <c r="I1" s="2" t="s">
        <v>77</v>
      </c>
      <c r="J1" s="2" t="s">
        <v>78</v>
      </c>
      <c r="K1" s="2" t="s">
        <v>17</v>
      </c>
    </row>
    <row r="2" s="1" customFormat="1" ht="20" customHeight="1" spans="1:11">
      <c r="A2" s="3">
        <v>14395707166</v>
      </c>
      <c r="B2" s="3">
        <v>1978793</v>
      </c>
      <c r="C2" s="2" t="s">
        <v>79</v>
      </c>
      <c r="D2" s="2" t="s">
        <v>65</v>
      </c>
      <c r="E2" s="2" t="s">
        <v>80</v>
      </c>
      <c r="F2" s="2" t="s">
        <v>81</v>
      </c>
      <c r="G2" s="2" t="s">
        <v>82</v>
      </c>
      <c r="H2" s="2" t="s">
        <v>83</v>
      </c>
      <c r="I2" s="2" t="s">
        <v>65</v>
      </c>
      <c r="J2" s="2" t="s">
        <v>84</v>
      </c>
      <c r="K2" s="2" t="s">
        <v>85</v>
      </c>
    </row>
    <row r="3" s="1" customFormat="1" ht="20" customHeight="1" spans="1:11">
      <c r="A3" s="3">
        <v>14395661496</v>
      </c>
      <c r="B3" s="3">
        <v>1978765</v>
      </c>
      <c r="C3" s="2" t="s">
        <v>86</v>
      </c>
      <c r="D3" s="2" t="s">
        <v>62</v>
      </c>
      <c r="E3" s="2" t="s">
        <v>80</v>
      </c>
      <c r="F3" s="2" t="s">
        <v>81</v>
      </c>
      <c r="G3" s="2" t="s">
        <v>82</v>
      </c>
      <c r="H3" s="2" t="s">
        <v>87</v>
      </c>
      <c r="I3" s="2" t="s">
        <v>62</v>
      </c>
      <c r="J3" s="2" t="s">
        <v>84</v>
      </c>
      <c r="K3" s="2" t="s">
        <v>88</v>
      </c>
    </row>
    <row r="4" s="1" customFormat="1" ht="20" customHeight="1" spans="1:11">
      <c r="A4" s="3">
        <v>14395485416</v>
      </c>
      <c r="B4" s="3">
        <v>1978655</v>
      </c>
      <c r="C4" s="2" t="s">
        <v>89</v>
      </c>
      <c r="D4" s="2" t="s">
        <v>59</v>
      </c>
      <c r="E4" s="2" t="s">
        <v>80</v>
      </c>
      <c r="F4" s="2" t="s">
        <v>81</v>
      </c>
      <c r="G4" s="2" t="s">
        <v>82</v>
      </c>
      <c r="H4" s="2" t="s">
        <v>90</v>
      </c>
      <c r="I4" s="2" t="s">
        <v>59</v>
      </c>
      <c r="J4" s="2" t="s">
        <v>84</v>
      </c>
      <c r="K4" s="2" t="s">
        <v>91</v>
      </c>
    </row>
    <row r="5" s="1" customFormat="1" ht="20" customHeight="1" spans="1:11">
      <c r="A5" s="3">
        <v>14395328618</v>
      </c>
      <c r="B5" s="3">
        <v>1978539</v>
      </c>
      <c r="C5" s="2" t="s">
        <v>92</v>
      </c>
      <c r="D5" s="2" t="s">
        <v>56</v>
      </c>
      <c r="E5" s="2" t="s">
        <v>80</v>
      </c>
      <c r="F5" s="2" t="s">
        <v>81</v>
      </c>
      <c r="G5" s="2" t="s">
        <v>82</v>
      </c>
      <c r="H5" s="2" t="s">
        <v>93</v>
      </c>
      <c r="I5" s="2" t="s">
        <v>56</v>
      </c>
      <c r="J5" s="2" t="s">
        <v>84</v>
      </c>
      <c r="K5" s="2" t="s">
        <v>94</v>
      </c>
    </row>
    <row r="6" s="1" customFormat="1" ht="20" customHeight="1" spans="1:11">
      <c r="A6" s="3">
        <v>14395314874</v>
      </c>
      <c r="B6" s="3">
        <v>1978533</v>
      </c>
      <c r="C6" s="2" t="s">
        <v>95</v>
      </c>
      <c r="D6" s="2" t="s">
        <v>53</v>
      </c>
      <c r="E6" s="2" t="s">
        <v>80</v>
      </c>
      <c r="F6" s="2" t="s">
        <v>81</v>
      </c>
      <c r="G6" s="2" t="s">
        <v>82</v>
      </c>
      <c r="H6" s="2" t="s">
        <v>96</v>
      </c>
      <c r="I6" s="2" t="s">
        <v>53</v>
      </c>
      <c r="J6" s="2" t="s">
        <v>84</v>
      </c>
      <c r="K6" s="2" t="s">
        <v>97</v>
      </c>
    </row>
    <row r="7" s="1" customFormat="1" ht="20" customHeight="1" spans="1:11">
      <c r="A7" s="3">
        <v>14395168840</v>
      </c>
      <c r="B7" s="3">
        <v>1978463</v>
      </c>
      <c r="C7" s="2" t="s">
        <v>98</v>
      </c>
      <c r="D7" s="2" t="s">
        <v>50</v>
      </c>
      <c r="E7" s="2" t="s">
        <v>80</v>
      </c>
      <c r="F7" s="2" t="s">
        <v>81</v>
      </c>
      <c r="G7" s="2" t="s">
        <v>82</v>
      </c>
      <c r="H7" s="2" t="s">
        <v>99</v>
      </c>
      <c r="I7" s="2" t="s">
        <v>50</v>
      </c>
      <c r="J7" s="2" t="s">
        <v>84</v>
      </c>
      <c r="K7" s="2" t="s">
        <v>100</v>
      </c>
    </row>
    <row r="8" s="1" customFormat="1" ht="20" customHeight="1" spans="1:11">
      <c r="A8" s="3">
        <v>14394897452</v>
      </c>
      <c r="B8" s="3">
        <v>1978372</v>
      </c>
      <c r="C8" s="2" t="s">
        <v>101</v>
      </c>
      <c r="D8" s="2" t="s">
        <v>47</v>
      </c>
      <c r="E8" s="2" t="s">
        <v>80</v>
      </c>
      <c r="F8" s="2" t="s">
        <v>81</v>
      </c>
      <c r="G8" s="2" t="s">
        <v>82</v>
      </c>
      <c r="H8" s="2" t="s">
        <v>102</v>
      </c>
      <c r="I8" s="2" t="s">
        <v>47</v>
      </c>
      <c r="J8" s="2" t="s">
        <v>84</v>
      </c>
      <c r="K8" s="2" t="s">
        <v>103</v>
      </c>
    </row>
    <row r="9" s="1" customFormat="1" ht="20" customHeight="1" spans="1:11">
      <c r="A9" s="3">
        <v>14387994115</v>
      </c>
      <c r="B9" s="3">
        <v>1976843</v>
      </c>
      <c r="C9" s="2" t="s">
        <v>104</v>
      </c>
      <c r="D9" s="2" t="s">
        <v>41</v>
      </c>
      <c r="E9" s="2" t="s">
        <v>80</v>
      </c>
      <c r="F9" s="2" t="s">
        <v>81</v>
      </c>
      <c r="G9" s="2" t="s">
        <v>82</v>
      </c>
      <c r="H9" s="2" t="s">
        <v>105</v>
      </c>
      <c r="I9" s="2" t="s">
        <v>41</v>
      </c>
      <c r="J9" s="2" t="s">
        <v>84</v>
      </c>
      <c r="K9" s="2" t="s">
        <v>106</v>
      </c>
    </row>
    <row r="10" s="1" customFormat="1" ht="20" customHeight="1" spans="1:11">
      <c r="A10" s="3">
        <v>14384253087</v>
      </c>
      <c r="B10" s="3">
        <v>1976155</v>
      </c>
      <c r="C10" s="2" t="s">
        <v>107</v>
      </c>
      <c r="D10" s="2" t="s">
        <v>38</v>
      </c>
      <c r="E10" s="2" t="s">
        <v>80</v>
      </c>
      <c r="F10" s="2" t="s">
        <v>81</v>
      </c>
      <c r="G10" s="2" t="s">
        <v>82</v>
      </c>
      <c r="H10" s="2" t="s">
        <v>108</v>
      </c>
      <c r="I10" s="2" t="s">
        <v>38</v>
      </c>
      <c r="J10" s="2" t="s">
        <v>84</v>
      </c>
      <c r="K10" s="2" t="s">
        <v>109</v>
      </c>
    </row>
    <row r="11" s="1" customFormat="1" ht="20" customHeight="1" spans="1:11">
      <c r="A11" s="3">
        <v>14383643054</v>
      </c>
      <c r="B11" s="3">
        <v>1975907</v>
      </c>
      <c r="C11" s="2" t="s">
        <v>110</v>
      </c>
      <c r="D11" s="2" t="s">
        <v>35</v>
      </c>
      <c r="E11" s="2" t="s">
        <v>80</v>
      </c>
      <c r="F11" s="2" t="s">
        <v>81</v>
      </c>
      <c r="G11" s="2" t="s">
        <v>82</v>
      </c>
      <c r="H11" s="2" t="s">
        <v>93</v>
      </c>
      <c r="I11" s="2" t="s">
        <v>35</v>
      </c>
      <c r="J11" s="2" t="s">
        <v>84</v>
      </c>
      <c r="K11" s="2" t="s">
        <v>111</v>
      </c>
    </row>
    <row r="12" s="1" customFormat="1" ht="20" customHeight="1" spans="1:11">
      <c r="A12" s="3">
        <v>14312219293</v>
      </c>
      <c r="B12" s="3">
        <v>1954517</v>
      </c>
      <c r="C12" s="2" t="s">
        <v>112</v>
      </c>
      <c r="D12" s="2" t="s">
        <v>28</v>
      </c>
      <c r="E12" s="2" t="s">
        <v>80</v>
      </c>
      <c r="F12" s="2" t="s">
        <v>81</v>
      </c>
      <c r="G12" s="2" t="s">
        <v>82</v>
      </c>
      <c r="H12" s="2" t="s">
        <v>113</v>
      </c>
      <c r="I12" s="2" t="s">
        <v>28</v>
      </c>
      <c r="J12" s="2" t="s">
        <v>84</v>
      </c>
      <c r="K12" s="2" t="s">
        <v>114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苑子1381885933</cp:lastModifiedBy>
  <dcterms:created xsi:type="dcterms:W3CDTF">2021-02-27T00:46:40Z</dcterms:created>
  <dcterms:modified xsi:type="dcterms:W3CDTF">2021-02-27T01:07:25Z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